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RENA\Particija E\kikiriki 1\TENDERI\OBJAVA T1\IMPLEMENTACIJA T1\ДЕЛ 1.1\"/>
    </mc:Choice>
  </mc:AlternateContent>
  <bookViews>
    <workbookView xWindow="-120" yWindow="-120" windowWidth="29040" windowHeight="15720"/>
  </bookViews>
  <sheets>
    <sheet name="Општина Кисела вода " sheetId="1" r:id="rId1"/>
    <sheet name="Општина Илинден" sheetId="2" r:id="rId2"/>
    <sheet name="Тендер 1 - Дел 1 - Рекапитулар" sheetId="3" r:id="rId3"/>
  </sheets>
  <definedNames>
    <definedName name="_xlnm.Print_Area" localSheetId="1">'Општина Илинден'!$A$1:$H$63</definedName>
    <definedName name="_xlnm.Print_Area" localSheetId="0">'Општина Кисела вода '!$A$1:$H$111</definedName>
    <definedName name="_xlnm.Print_Area" localSheetId="2">'Тендер 1 - Дел 1 - Рекапитулар'!$A$1:$J$20</definedName>
  </definedName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8" i="1" l="1"/>
  <c r="H47" i="1"/>
  <c r="H41" i="2" l="1"/>
  <c r="H40" i="2"/>
  <c r="H66" i="1" l="1"/>
  <c r="H65" i="1"/>
  <c r="H61" i="1"/>
  <c r="H60" i="1"/>
  <c r="H59" i="1"/>
  <c r="H58" i="1"/>
  <c r="H63" i="1" l="1"/>
  <c r="H45" i="2" l="1"/>
  <c r="H38" i="2"/>
  <c r="H82" i="1" l="1"/>
  <c r="H81" i="1"/>
  <c r="H80" i="1"/>
  <c r="H79" i="1"/>
  <c r="H78" i="1"/>
  <c r="H76" i="1"/>
  <c r="H75" i="1"/>
  <c r="H74" i="1"/>
  <c r="H72" i="1"/>
  <c r="H71" i="1"/>
  <c r="H70" i="1"/>
  <c r="H54" i="1"/>
  <c r="H53" i="1"/>
  <c r="H28" i="2" l="1"/>
  <c r="H27" i="2"/>
  <c r="H26" i="2"/>
  <c r="H25" i="2"/>
  <c r="H24" i="2"/>
  <c r="H29" i="2" l="1"/>
  <c r="H37" i="2" l="1"/>
  <c r="H39" i="2"/>
  <c r="H36" i="2"/>
  <c r="H35" i="2"/>
  <c r="H44" i="2"/>
  <c r="H46" i="2" s="1"/>
  <c r="H32" i="2"/>
  <c r="H31" i="2"/>
  <c r="H42" i="2" l="1"/>
  <c r="H50" i="2" s="1"/>
  <c r="H51" i="2"/>
  <c r="H48" i="2"/>
  <c r="H33" i="2"/>
  <c r="H49" i="2" s="1"/>
  <c r="H41" i="1"/>
  <c r="H38" i="1"/>
  <c r="H39" i="1" s="1"/>
  <c r="H29" i="1"/>
  <c r="H28" i="1"/>
  <c r="H27" i="1"/>
  <c r="H52" i="2" l="1"/>
  <c r="H57" i="2" s="1"/>
  <c r="H58" i="2" s="1"/>
  <c r="H7" i="3" s="1"/>
  <c r="H93" i="1"/>
  <c r="H92" i="1"/>
  <c r="H91" i="1"/>
  <c r="H90" i="1"/>
  <c r="H89" i="1"/>
  <c r="H88" i="1"/>
  <c r="H87" i="1"/>
  <c r="H86" i="1"/>
  <c r="H85" i="1"/>
  <c r="H84" i="1"/>
  <c r="H83" i="1"/>
  <c r="H62" i="1"/>
  <c r="H67" i="1" s="1"/>
  <c r="H45" i="1"/>
  <c r="H44" i="1"/>
  <c r="H46" i="1"/>
  <c r="H42" i="1"/>
  <c r="H49" i="1" s="1"/>
  <c r="H43" i="1"/>
  <c r="H52" i="1"/>
  <c r="H51" i="1"/>
  <c r="H55" i="1" s="1"/>
  <c r="H98" i="1"/>
  <c r="H35" i="1"/>
  <c r="H34" i="1"/>
  <c r="H33" i="1"/>
  <c r="H32" i="1"/>
  <c r="H26" i="1"/>
  <c r="H25" i="1"/>
  <c r="H24" i="1"/>
  <c r="H94" i="1" l="1"/>
  <c r="H102" i="1" s="1"/>
  <c r="H30" i="1"/>
  <c r="H96" i="1" s="1"/>
  <c r="H8" i="3"/>
  <c r="I7" i="3"/>
  <c r="I8" i="3" s="1"/>
  <c r="H99" i="1"/>
  <c r="H36" i="1"/>
  <c r="H97" i="1" s="1"/>
  <c r="H101" i="1"/>
  <c r="H100" i="1"/>
  <c r="J7" i="3" l="1"/>
  <c r="J8" i="3" s="1"/>
  <c r="H103" i="1"/>
  <c r="H106" i="1" s="1"/>
  <c r="H107" i="1" l="1"/>
  <c r="H5" i="3" l="1"/>
  <c r="H6" i="3" l="1"/>
  <c r="H9" i="3" s="1"/>
  <c r="I5" i="3"/>
  <c r="J5" i="3" l="1"/>
  <c r="J6" i="3" s="1"/>
  <c r="I6" i="3"/>
  <c r="I9" i="3" s="1"/>
  <c r="J9" i="3" l="1"/>
  <c r="J10" i="3" s="1"/>
</calcChain>
</file>

<file path=xl/sharedStrings.xml><?xml version="1.0" encoding="utf-8"?>
<sst xmlns="http://schemas.openxmlformats.org/spreadsheetml/2006/main" count="327" uniqueCount="177">
  <si>
    <t xml:space="preserve">  ПРЕДМЕР ПРЕСМЕТКА</t>
  </si>
  <si>
    <t xml:space="preserve"> Реконструкција на локална улица ˮЖивко Фирфов ˮ - Општина Кисела Вода, Скопје</t>
  </si>
  <si>
    <t>А. ОПШТИ НАПОМЕНИ:</t>
  </si>
  <si>
    <t>А.1</t>
  </si>
  <si>
    <t>А.2</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</si>
  <si>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</si>
  <si>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А.3</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</si>
  <si>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</si>
  <si>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А.4</t>
  </si>
  <si>
    <t>А.5</t>
  </si>
  <si>
    <t>А.6</t>
  </si>
  <si>
    <t>А.7</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</si>
  <si>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</si>
  <si>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А.8</t>
  </si>
  <si>
    <t>А.9</t>
  </si>
  <si>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</si>
  <si>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А.10</t>
  </si>
  <si>
    <t>А.11</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</si>
  <si>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</si>
  <si>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А.12</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</si>
  <si>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</si>
  <si>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</si>
  <si>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</si>
  <si>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</si>
  <si>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</si>
  <si>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Ред.бр.</t>
  </si>
  <si>
    <t>Поз. бр.</t>
  </si>
  <si>
    <t>Опис на работите</t>
  </si>
  <si>
    <t>Ед. мера</t>
  </si>
  <si>
    <t>Коли
чина</t>
  </si>
  <si>
    <t>Вк. Цена
(ден. без ДДВ)</t>
  </si>
  <si>
    <t>паушал</t>
  </si>
  <si>
    <t>Изработка на план за контрола на квалитет</t>
  </si>
  <si>
    <t>Дополнителни геотехнички истражувања и лабораториски тестирања</t>
  </si>
  <si>
    <t>Изработка на проект на изведена состојба</t>
  </si>
  <si>
    <t>м1</t>
  </si>
  <si>
    <t>м2</t>
  </si>
  <si>
    <t>Одстранување на постоечки бетонски рабници со одвоз на материјалот на депонија по избор на изведувачот до 15км</t>
  </si>
  <si>
    <t>м3</t>
  </si>
  <si>
    <t>Нивелирање на постоечки сливници со АБ плоча 0,80 x 0,80 и д=20см</t>
  </si>
  <si>
    <t>парче</t>
  </si>
  <si>
    <t>Нивелирање на постоечки шахти со АБ плоча 1,70 x 1,70 и д=20см</t>
  </si>
  <si>
    <t>Обележување и дефинирање на трасата и местото за фундаментите на столбовите</t>
  </si>
  <si>
    <t>Испорака и полагање на железно поцинкувана лента FeZn 30x4 мм положена во земјин ров, непосредно покрај кабелот за заштита.Се плаќа само за лента со полагање и поврзување од метар должен.</t>
  </si>
  <si>
    <t>Рачен ископ на земја и ископ на попречни профили од II категорија за изработка на земјан ров за поставување на енергетски кабел со димензии 0.8х0.8 м.Ровот да се посипе со ситен песок изнад каблите со дебелина од 10см. Исто така над каблите, со поставување на Винидурит за механичка заптита и наде него со опоменска лента за означување на каблите.За се комплет , затрупување и набивање на земјта се плаќа од метар должен.</t>
  </si>
  <si>
    <t>Ископ на дупки за бетонски фундаменти , шаловање и бетонирање со димензии 600х600х800 мм комплет со анкер корпа и пластична цевка Ф70 мм за вовлекување на каблите. Комплет спремно за рабоата се плаќа.</t>
  </si>
  <si>
    <t>Испорака и монтажа на ЛЕД светлосна арматура за надворешно осветление 72(W) 5400Lm со најмалку 10 години гаранција. Протекторот да биде стакло термички и механички појачано со отпорност Ik 08, и степен на заштита IP 66. Подесување на фотометриските карактеристики. За се комплет со монтажа спремно за работа се плаќа.  Се плаќа од број.</t>
  </si>
  <si>
    <t>Испорака и монтажа на столбни носач (лира) L=0.5м топло поцинкувана двокрилна, за поставување на две ЛЕД светлосни арматури (према детал)</t>
  </si>
  <si>
    <t>Мерење на отпорот на распростирање како и заземјување на секое столбо место и разводен ормар со издавање на атест од овластена институција</t>
  </si>
  <si>
    <t>Мерење на осветленоста на канделметар со издавање на атест(потврда) за нивото на осветленост.</t>
  </si>
  <si>
    <t>Планирање со рачно товарење и траснпорт на вишок земја со одвоз од 10км.</t>
  </si>
  <si>
    <t>Изработка на проект за изведена состојба од овластена проектанска куќа</t>
  </si>
  <si>
    <t>РЕКАПИТУЛАР - Ул. Живко Фирфов:</t>
  </si>
  <si>
    <t>СЕ ВКУПНО за Ул. Живко Фирфов (ден. без ДДВ):</t>
  </si>
  <si>
    <t>Се Вкупно:</t>
  </si>
  <si>
    <t>РЕКАПИТУЛАР - Општина Кисела Вода</t>
  </si>
  <si>
    <t>СЕ ВКУПНО за Ул. Живко Фирфов:</t>
  </si>
  <si>
    <t>СЕ ВКУПНО ОПШТИНА КИСЕЛА ВОДА (ден. без ДДВ):</t>
  </si>
  <si>
    <t>Име на Понудувачот:</t>
  </si>
  <si>
    <t>Име на овластениот потписник:</t>
  </si>
  <si>
    <t>Потпис и печат:</t>
  </si>
  <si>
    <t>Набавка, транспорт и монтажа на бетонски цевки Ф400мм за сливници.</t>
  </si>
  <si>
    <t>Од ТС 10/0.4 KV трафостаница до првиот столб на ул. Иван Хаџи Николов</t>
  </si>
  <si>
    <t>Од ТС 10/0.4 KV трафостаница до првиот столб на ул. Димитар Гуштанов</t>
  </si>
  <si>
    <t>Од столб бр.54 на ул. Живко Фирфов до столб бр.1 на ул. Коперникова</t>
  </si>
  <si>
    <t>Испорака и монтажа на пластична цевка  Ф100мм за механичка заштита на каблите при премин  преку улица.</t>
  </si>
  <si>
    <t>бр.</t>
  </si>
  <si>
    <t>1.2</t>
  </si>
  <si>
    <t>1.6</t>
  </si>
  <si>
    <t>1. ОПШТИ РАБОТИ</t>
  </si>
  <si>
    <t>1.7</t>
  </si>
  <si>
    <t>1.8</t>
  </si>
  <si>
    <t>Oдржување на привремена сообраќајна сигнализација и опрема и дневна оперативна проверка на управувањето на сообраќајот за време на изведување на работи на пат</t>
  </si>
  <si>
    <t>Спроведување на мерки за животна средина и социјални аспекти</t>
  </si>
  <si>
    <t>1. ВКУПНО</t>
  </si>
  <si>
    <t>2. ПРИПРЕМНИ РАБОТИ</t>
  </si>
  <si>
    <t>Изработка на сообраќаен проект за времена измена на режим за сообраќај и план за привремено управување на сообраќајот</t>
  </si>
  <si>
    <t>3. ДОЛЕН СТРОЈ</t>
  </si>
  <si>
    <t>3.6</t>
  </si>
  <si>
    <t xml:space="preserve">Планирање и валирање на постелка </t>
  </si>
  <si>
    <t>4. ГОРЕН СТРОЈ</t>
  </si>
  <si>
    <t>4.1</t>
  </si>
  <si>
    <t>Набавка,транспорт и вградување на тампонски слој од дробен камен матријал за коловоз dmin=30 см до потребна збиеност</t>
  </si>
  <si>
    <t>4.2</t>
  </si>
  <si>
    <t>Набавка, транспорт и вградување на битуминизиран носив слој БНС  22  d=7см</t>
  </si>
  <si>
    <t>4.3</t>
  </si>
  <si>
    <t>Набавка транспорт и вгрдаување на АБ 11 d=5см.</t>
  </si>
  <si>
    <t>4.52</t>
  </si>
  <si>
    <t>Набавка,транспорт и вградување на  бетонски рабници 18/24, МB40 на темел од МB20 со фугирање.</t>
  </si>
  <si>
    <t>Набавка,транспорт и вградување на мали бетонски рабници 8/15, МB40 на темел од МB20 со фугирање.</t>
  </si>
  <si>
    <t>4.9</t>
  </si>
  <si>
    <t>Набавка, транспорт и вгардување на бетонски павер елементи за тротоар д=6см. поставен на ситен песок од 3-5см.</t>
  </si>
  <si>
    <t>5. ОДВОДНУВАЊЕ</t>
  </si>
  <si>
    <t>7. ЕЛЕКТРО ИНСТАЛАЦИИ</t>
  </si>
  <si>
    <t>Испорака и монтажа на железно поцинкувана лента FeZn 30x4 мм МКС 901 С, со просечна должина L=1.5м кој еден крај се поврзува со металниот столб со штраф М8 а со другиот крај преку спојка MKS.N.B4.936 се поврзува со лентата.</t>
  </si>
  <si>
    <t>ВКУПНО за 1. ОПШТИ РАБОТИ:</t>
  </si>
  <si>
    <t>ВКУПНО за 2. ПРИПРЕМНИ РАБОТИ:</t>
  </si>
  <si>
    <t>ВКУПНО за 3. ДОЛЕН СТРОЈ:</t>
  </si>
  <si>
    <t>ВКУПНО за 4. ГОРЕН СТРОЈ:</t>
  </si>
  <si>
    <t>ВКУПНО за 5. ОДВОДНУВАЊЕ :</t>
  </si>
  <si>
    <t>ВКУПНО за 6. ВЕРТИКАЛНА И ХОРИЗОНТАЛНА СИГНАЛИЗАЦИЈА:</t>
  </si>
  <si>
    <t>ВКУПНО за 7. ЕЛЕКТРО ИНСТАЛАЦИИ:</t>
  </si>
  <si>
    <t xml:space="preserve">  Реконструкција на пристапен пат  ˮулица бр 532 ˮ - Општина Илинден, Скопје</t>
  </si>
  <si>
    <t>НАПОМЕНА: Набавка, транспорт и поставување на сообраќајна сигнализација за предметната улица (хоризонтално бележење и вертикална сигнализација) ќе се реализира од страна и на сметка на Општината. Оваа позиција ќе биде изведена по завршување на работите а пред примо-предавање на објектот. Надзорниот орган е должен да ја констатира реализацијата на истата, да се состави Записник и писмено да го извести Инвеститорот.</t>
  </si>
  <si>
    <t>Висинско дотерување на постоечки шахти до кота на завршен слој од нов асфалтен коловоз и завршна обработка на тротоари</t>
  </si>
  <si>
    <t>РЕКАПИТУЛАР - Ул. Бр.532:</t>
  </si>
  <si>
    <t>СЕ ВКУПНО за Ул. Бр.532 (ден. без ДДВ):</t>
  </si>
  <si>
    <t>РЕКАПИТУЛАР - Општина Илинден</t>
  </si>
  <si>
    <t>СЕ ВКУПНО за Ул. Бр.532:</t>
  </si>
  <si>
    <t>СЕ ВКУПНО ОПШТИНА ИЛИНДЕН (ден. без ДДВ):</t>
  </si>
  <si>
    <t>Потпис и печат</t>
  </si>
  <si>
    <t>Набавка и машинско рамномерно прскање на битуменска емулзија катјонска нестабилна 60%(250-300гр/м2) за спој меѓу двата слоја асфалт на претходно обезпрашена подлога</t>
  </si>
  <si>
    <t>Набавка,транспорт и монтажа на уличен сливник (комплет)
-Сливник(бетонска цевка Ф400)
-Метална решетка</t>
  </si>
  <si>
    <t>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t>
  </si>
  <si>
    <t>Изведувачот има обврска на сопствен трошок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Инвеститорот.Таблите треба да бидат изработени од цврст материјал со минимални димензии 150х200см.</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</si>
  <si>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привремено одлагалиште за материјали кои не се еколошки штетни за околината, Изведувачот е должен на сопствен трошок истото да го обезбеди со согласност на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</si>
  <si>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</si>
  <si>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 xml:space="preserve">Изведувачот е одговорен за управување на сообраќајот за време на изведување на работи на пат вклучително и по завршување на работното време, како и во периодот од завршување на градежните работи до целосно означување на утврдениот режим на сообраќај на патот. Изведувачот треба да ја обезбеди, постави и одржува целокупната привремена сообраќајна сигнализација и опрема неопходна за безбедно одвивање на сообраќајот и да го означи привремениот режим на сообраќај согласно одобрениот сообраќаен проект за времена измена на режимот на сообраќај, притоа почитувајќи ги и применувајќи ги во целост условите наведени во одобренијата и согласностите издадени од соодветните институции. 
</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</si>
  <si>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коловоз.Ширината на овие објекти ќе биде определена во договор со Надзорниот Орган</t>
  </si>
  <si>
    <t>Изведувачот има обврска да достави доказ (приложи копија)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t>
  </si>
  <si>
    <t>Вредност</t>
  </si>
  <si>
    <t>Непредвидени
 работи 10%</t>
  </si>
  <si>
    <t>Вкупно</t>
  </si>
  <si>
    <t xml:space="preserve">ВКУПНА ВРЕДНОСТ </t>
  </si>
  <si>
    <t>Предмер Пресметка Бр.1:Реконструкција на улица Живко Фирфов-Општина Кисела Вода</t>
  </si>
  <si>
    <t>ВКУПНО ЗА ОПШТИНА КИСЕЛА ВОДА (ден. без ДДВ):</t>
  </si>
  <si>
    <t>Предмер Пресметка Бр.1: Реконструкција на  улица 532 - Општина Илинден</t>
  </si>
  <si>
    <r>
      <t>ВКУПНО ЗА ОПШТИНА</t>
    </r>
    <r>
      <rPr>
        <b/>
        <sz val="12"/>
        <color rgb="FF000000"/>
        <rFont val="StobiSerif Regular"/>
        <family val="3"/>
      </rPr>
      <t xml:space="preserve"> ИЛИНДЕН</t>
    </r>
    <r>
      <rPr>
        <b/>
        <sz val="12"/>
        <color indexed="8"/>
        <rFont val="StobiSerif Regular"/>
        <family val="3"/>
      </rPr>
      <t xml:space="preserve"> (ден. без ДДВ):</t>
    </r>
  </si>
  <si>
    <t xml:space="preserve">Изведувачот е одговорен за означување на утврдениот режим на сообраќај на патот. Доколку во текот на изведување на градежните работи се измени утврдениот режим на сообраќај заради идентификувани неусогласености или недостатоци од аспект на безбедност во сообраќајот, изведувачот има обврска да ги имплементира мерките за унапредување на безбедноста на патот и да го означи изменетиот режим на сообраќај односно да постапи согласно Решението за изменување/утврдување на режомот на сообраќај. </t>
  </si>
  <si>
    <r>
      <t xml:space="preserve">Изведувачот е одговорен за управување на сообраќајот за време на изведување на работи на пат вклучително и по завршување на работното време, како и во периодот од завршување на градежните работи до целосно означување на утврдениот режим на сообраќај на патот. Изведувачот треба да ја обезбеди, постави и одржува целокупната привремена сообраќајна сигнализација и опрема неопходна за безбедно одвивање на сообраќајот и да го означи привремениот режим на сообраќај согласно одобрениот сообраќаен проект за времена измена на режимот на сообраќај, притоа почитувајќи ги и применувајќи ги во целост условите наведени во одобренијата и согласностите издадени од соодветните институции. 
</t>
    </r>
    <r>
      <rPr>
        <b/>
        <sz val="12"/>
        <rFont val="StobiSerif Regular"/>
        <family val="3"/>
      </rPr>
      <t xml:space="preserve">НАПОМЕНА: За предметната улица Општината има изработено Основен Сообраќаен проект за времен режим на сообраќај и за истата ќе обезбеди согласност од државните органи. Документот ќе биде доставен на Изведувачот пред почнување на припремните работи на предметната улица.                </t>
    </r>
    <r>
      <rPr>
        <sz val="12"/>
        <rFont val="StobiSerif Regular"/>
        <family val="3"/>
      </rPr>
      <t xml:space="preserve">
</t>
    </r>
  </si>
  <si>
    <t>км</t>
  </si>
  <si>
    <t>Набавка, транспорт, ископ и бетонирање на темели за носачи на сообраќајни знаци со бетон МБ20 и димензии 40X40X50 cm</t>
  </si>
  <si>
    <t>Набавка, транспорт и поставување на топло поцинкуван рамен цевен носач на сообраќајни знаци и опрема со надворешен дијаметар најмалку D=60 mm и дебелина најмалку 2 mm (L=4m)</t>
  </si>
  <si>
    <t>10.2</t>
  </si>
  <si>
    <t>3.2
5
10.2</t>
  </si>
  <si>
    <t>Набавка, транспорт и поставување на сообраќајни знаци со облик на рамностран триаголник со должина на страните L=900 mm, класа на ретрорефлексија I</t>
  </si>
  <si>
    <t>Набавка, транспорт и монтажа на сообраќајни знаци со облик на круг со дијаметар D=600 mm или осмоаголник со димензии L=600 mm, класа на ретрорефлексија I</t>
  </si>
  <si>
    <t>Набавка, транспорт и поставување на сообраќајни знаци со облик на квадрат со димензии L=600 mm, класа на ретрорефлексија I</t>
  </si>
  <si>
    <t>Набавка, транспорт и поставување на сообраќајни знаци -дополнителна табла, со облик на правоаголник со димензии L=600 mm H=250 mm, класа на ретрорефлексија I</t>
  </si>
  <si>
    <t>10.3</t>
  </si>
  <si>
    <t>Набавка и транспорт, чистење на коловозна површина, маркирање и изведување на тенкослојни надолжни  рефлектирачки ознаки во бела боја</t>
  </si>
  <si>
    <t>Набавка и транспорт, чистење на коловозна површина, маркирање и изведување на тенкослојни напречни  рефлектирачки ознаки во бела боја</t>
  </si>
  <si>
    <t>6. СООБРАЌАЈНА СИГНАЛИЗАЦИЈА И ОПРЕМА</t>
  </si>
  <si>
    <t>6.1 ВЕРТИКАЛНА СИГНАЛИЗАЦИЈА</t>
  </si>
  <si>
    <t>6.2 ХОРИЗОНТАЛНА СИГНАЛИЗАЦИЈА</t>
  </si>
  <si>
    <t>Прередување на бехатон елементи на местата каде не се изработени квалитетно од стационажа 0+520 до км 0+876</t>
  </si>
  <si>
    <t>Нивелирање на споеви со соседните улички со АБ11 д=5см</t>
  </si>
  <si>
    <t>Нивелирање на споеви со соседните улички со АБ 11 со д=5см.</t>
  </si>
  <si>
    <r>
      <t>Испорака и полагање на енергетски кабел РРОО-А-4х16мм</t>
    </r>
    <r>
      <rPr>
        <vertAlign val="superscript"/>
        <sz val="12"/>
        <rFont val="StobiSerif Regular"/>
        <family val="3"/>
      </rPr>
      <t xml:space="preserve">2 , </t>
    </r>
    <r>
      <rPr>
        <sz val="12"/>
        <rFont val="StobiSerif Regular"/>
        <family val="3"/>
      </rPr>
      <t>1 КВ за поврзување на светлосни арматури , положен во однапред ископан земјин ров по сите прописи. Се плаќа само за кабел со полагање и поврзување од метар должен</t>
    </r>
  </si>
  <si>
    <r>
      <t>Испорака и монтажа на метални столбови топло поцинкувани со висина од 6.0м заедно со еднократна лира опремени со приклучна кутија во водозаштитена изведба со степен на заштита ИП 54 во која се сместени приклучни стегалки VS 16 и осигурач 16А. Од приклучната кутија до светилката поставен е проводник 3 и 4 х РР - 3х1.5мм</t>
    </r>
    <r>
      <rPr>
        <vertAlign val="superscript"/>
        <sz val="12"/>
        <rFont val="StobiSerif Regular"/>
        <family val="3"/>
      </rPr>
      <t xml:space="preserve">2  . </t>
    </r>
    <r>
      <rPr>
        <sz val="12"/>
        <rFont val="StobiSerif Regular"/>
        <family val="3"/>
      </rPr>
      <t>Се плаќа за се комплет по столб.</t>
    </r>
  </si>
  <si>
    <r>
      <t>Изработка на кабелски завршници за пресеци на кабелски завршници од 6мм</t>
    </r>
    <r>
      <rPr>
        <vertAlign val="superscript"/>
        <sz val="12"/>
        <rFont val="StobiSerif Regular"/>
        <family val="3"/>
      </rPr>
      <t>2</t>
    </r>
    <r>
      <rPr>
        <sz val="12"/>
        <rFont val="StobiSerif Regular"/>
        <family val="3"/>
      </rPr>
      <t xml:space="preserve"> до 16мм</t>
    </r>
    <r>
      <rPr>
        <vertAlign val="superscript"/>
        <sz val="12"/>
        <rFont val="StobiSerif Regular"/>
        <family val="3"/>
      </rPr>
      <t>2</t>
    </r>
  </si>
  <si>
    <t>1.3.1
1.3.4</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</si>
  <si>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привремено одлагалиште за материјали кои не се еколошки штетни за околината, Изведувачот е должен на сопствен трошок истото да го обезбеди со согласност на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</si>
  <si>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 xml:space="preserve">Ед. цена (ден. без ДДВ)
</t>
  </si>
  <si>
    <r>
      <t xml:space="preserve">БАРАЊЕ ЗА ПОНУДИ - Тендер 1 - Дел 1.1 - </t>
    </r>
    <r>
      <rPr>
        <b/>
        <u/>
        <sz val="11"/>
        <rFont val="StobiSerif Regular"/>
        <family val="3"/>
      </rPr>
      <t>АНЕКС БР. 1</t>
    </r>
    <r>
      <rPr>
        <b/>
        <sz val="11"/>
        <rFont val="StobiSerif Regular"/>
        <family val="3"/>
      </rPr>
      <t xml:space="preserve">
Реф. Бр.: LRCP-9034-MK-RFB-A.2.1.1(1)- Тендер 1 - Дел 1.1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</si>
  <si>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 xml:space="preserve">ТЕНДЕР 1/ДЕЛ 1.1 - РЕКАПИТУЛАР </t>
  </si>
  <si>
    <r>
      <t xml:space="preserve">БАРАЊЕ ЗА ПОНУДИ - Тендер 1 - Дел 1.1 - </t>
    </r>
    <r>
      <rPr>
        <b/>
        <u/>
        <sz val="12"/>
        <color indexed="8"/>
        <rFont val="StobiSerif Regular"/>
        <family val="3"/>
      </rPr>
      <t>АНЕКС БР. 1</t>
    </r>
    <r>
      <rPr>
        <b/>
        <sz val="12"/>
        <color indexed="8"/>
        <rFont val="StobiSerif Regular"/>
        <family val="3"/>
      </rPr>
      <t xml:space="preserve">
Реф. Бр.: LRCP-9034-MK-RFB-A.2.1.1(1) - Тендер 1 - Дел 1.1
</t>
    </r>
    <r>
      <rPr>
        <b/>
        <sz val="12"/>
        <rFont val="StobiSerif Regular"/>
        <family val="3"/>
      </rPr>
      <t>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</si>
  <si>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r>
      <t xml:space="preserve">БАРАЊЕ ЗА ПОНУДИ - Тендер 1 - Дел 1.1 - </t>
    </r>
    <r>
      <rPr>
        <b/>
        <u/>
        <sz val="11"/>
        <color indexed="8"/>
        <rFont val="StobiSerif Regular"/>
        <family val="3"/>
      </rPr>
      <t>АНЕКС БР. 1</t>
    </r>
    <r>
      <rPr>
        <b/>
        <sz val="11"/>
        <color indexed="8"/>
        <rFont val="StobiSerif Regular"/>
        <family val="3"/>
      </rPr>
      <t xml:space="preserve">
Реф. Бр.: LRCP-9034-MK-RFB-A.2.1.1(1) - Тендер 1 - Дел 1.1
</t>
    </r>
    <r>
      <rPr>
        <b/>
        <sz val="11"/>
        <rFont val="StobiSerif Regular"/>
        <family val="3"/>
      </rPr>
      <t>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</si>
  <si>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 xml:space="preserve"> 1.3.1       1.3.4</t>
  </si>
  <si>
    <t>2.2</t>
  </si>
  <si>
    <t>2.5</t>
  </si>
  <si>
    <t>Заштита на полиетиленска цевка Ф250мм и Ф200мм со Арм. Бет. Плоча МБ30 со дебелина д=12см армирана со мрежа Q188</t>
  </si>
  <si>
    <t>2. ВКУПНО ПРИПРЕМНИ РАБОТИ</t>
  </si>
  <si>
    <t>3. ВКУПНО ДОЛЕН СТРОЈ</t>
  </si>
  <si>
    <t>4. ДОЛЕН СТРОЈ</t>
  </si>
  <si>
    <t>4. ВКУПНО ДОЛЕН СТРОЈ</t>
  </si>
  <si>
    <t>5. ВКУПНО ОДВОДНУВАЊЕ</t>
  </si>
  <si>
    <t>6. ВКУПНО СООБРАЌАЈНА СИГНАЛИЗАЦИЈА И ОПРЕМА</t>
  </si>
  <si>
    <t>7. ВКУПНО ЕЛЕКТРО ИНСТАЛАЦИИ</t>
  </si>
  <si>
    <t>4.62</t>
  </si>
  <si>
    <t>1. ВКУПНО ОПШТИ РАБОТИ</t>
  </si>
  <si>
    <t>4. ВКУПНО ГОРЕН СТРОЈ</t>
  </si>
  <si>
    <t>Рушење на постоечки асфалт од коловоз d=10см со утовар и транспорт до локација или депонија посочена од страна на Инвеститорот-Општината.</t>
  </si>
  <si>
    <t>Рушење на постоечки асфалт од тротоарите   со утовар и транспорт до локација или депонија посочена од страна на Инвеститорот-Општината.</t>
  </si>
  <si>
    <t>Обележување и осигурање на трасата.</t>
  </si>
  <si>
    <t xml:space="preserve"> Обележување и осигурање на трасата.</t>
  </si>
  <si>
    <r>
      <t>СЕ ВКУПНО ТЕНДЕР 1/ДЕЛ 1.1</t>
    </r>
    <r>
      <rPr>
        <b/>
        <sz val="12"/>
        <color rgb="FF00B050"/>
        <rFont val="StobiSerif Regular"/>
        <family val="3"/>
      </rPr>
      <t xml:space="preserve">  </t>
    </r>
    <r>
      <rPr>
        <b/>
        <sz val="12"/>
        <color indexed="8"/>
        <rFont val="StobiSerif Regular"/>
        <family val="3"/>
      </rPr>
      <t>(ден. без ДДВ):</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</si>
</sst>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0.00\ _д_е_н_."/>
  </numFmts>
  <fonts count="22" x14ac:knownFonts="1">
    <font>
      <sz val="11"/>
      <color theme="1"/>
      <name val="Calibri"/>
      <family val="2"/>
      <scheme val="minor"/>
    </font>
    <font>
      <b/>
      <sz val="11"/>
      <color indexed="8"/>
      <name val="StobiSerif Regular"/>
      <family val="3"/>
    </font>
    <font>
      <b/>
      <u/>
      <sz val="11"/>
      <color indexed="8"/>
      <name val="StobiSerif Regular"/>
      <family val="3"/>
    </font>
    <font>
      <b/>
      <sz val="11"/>
      <name val="StobiSerif Regular"/>
      <family val="3"/>
    </font>
    <font>
      <sz val="11"/>
      <color indexed="8"/>
      <name val="StobiSerif Regular"/>
      <family val="3"/>
    </font>
    <font>
      <sz val="11"/>
      <color theme="1"/>
      <name val="StobiSerif Regular"/>
      <family val="3"/>
    </font>
    <font>
      <b/>
      <sz val="11"/>
      <color theme="1"/>
      <name val="StobiSerif Regular"/>
      <family val="3"/>
    </font>
    <font>
      <sz val="12"/>
      <name val="StobiSerif Regular"/>
      <family val="3"/>
    </font>
    <font>
      <sz val="12"/>
      <color theme="1"/>
      <name val="StobiSerif Regular"/>
      <family val="3"/>
    </font>
    <font>
      <sz val="12"/>
      <color indexed="8"/>
      <name val="StobiSerif Regular"/>
      <family val="3"/>
    </font>
    <font>
      <b/>
      <sz val="12"/>
      <color indexed="8"/>
      <name val="StobiSerif Regular"/>
      <family val="3"/>
    </font>
    <font>
      <b/>
      <sz val="12"/>
      <name val="StobiSerif Regular"/>
      <family val="3"/>
    </font>
    <font>
      <b/>
      <u/>
      <sz val="11"/>
      <name val="StobiSerif Regular"/>
      <family val="3"/>
    </font>
    <font>
      <b/>
      <sz val="12"/>
      <color theme="1"/>
      <name val="StobiSerif Regular"/>
      <family val="3"/>
    </font>
    <font>
      <b/>
      <sz val="12"/>
      <color rgb="FF000000"/>
      <name val="StobiSerif Regular"/>
      <family val="3"/>
    </font>
    <font>
      <b/>
      <sz val="12"/>
      <color rgb="FF00B050"/>
      <name val="StobiSerif Regular"/>
      <family val="3"/>
    </font>
    <font>
      <sz val="11"/>
      <name val="Calibri"/>
      <family val="2"/>
      <scheme val="minor"/>
    </font>
    <font>
      <vertAlign val="superscript"/>
      <sz val="12"/>
      <name val="StobiSerif Regular"/>
      <family val="3"/>
    </font>
    <font>
      <sz val="12"/>
      <color rgb="FFFF0000"/>
      <name val="StobiSerif Regular"/>
      <family val="3"/>
    </font>
    <font>
      <b/>
      <sz val="12"/>
      <color theme="9" tint="0.79998168889431442"/>
      <name val="StobiSerif Regular"/>
      <family val="3"/>
    </font>
    <font>
      <sz val="12"/>
      <color theme="9" tint="0.79998168889431442"/>
      <name val="StobiSerif Regular"/>
      <family val="3"/>
    </font>
    <font>
      <b/>
      <u/>
      <sz val="12"/>
      <color indexed="8"/>
      <name val="StobiSerif Regular"/>
      <family val="3"/>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6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449">
    <xf numFmtId="0" fontId="0" fillId="0" borderId="0" xfId="0"/>
    <xf numFmtId="0" fontId="4" fillId="0" borderId="0" xfId="0" applyFont="1"/>
    <xf numFmtId="0" fontId="1" fillId="0" borderId="8" xfId="0" applyFont="1" applyBorder="1" applyAlignment="1">
      <alignment horizontal="center" vertical="center" wrapText="1"/>
    </xf>
    <xf numFmtId="0" fontId="4" fillId="0" borderId="5" xfId="0" applyFont="1" applyBorder="1" applyAlignment="1">
      <alignment horizontal="center" vertical="center"/>
    </xf>
    <xf numFmtId="0" fontId="5" fillId="0" borderId="5" xfId="0" applyFont="1" applyBorder="1" applyAlignment="1">
      <alignment horizontal="left" vertical="top" wrapText="1"/>
    </xf>
    <xf numFmtId="41" fontId="5" fillId="0" borderId="5" xfId="0" applyNumberFormat="1" applyFont="1" applyBorder="1" applyAlignment="1">
      <alignment horizontal="left" vertical="top" wrapText="1"/>
    </xf>
    <xf numFmtId="0" fontId="4" fillId="0" borderId="0" xfId="0" applyFont="1" applyAlignment="1">
      <alignment vertical="center"/>
    </xf>
    <xf numFmtId="164" fontId="1" fillId="0" borderId="0" xfId="0" applyNumberFormat="1" applyFont="1" applyAlignment="1">
      <alignment horizontal="center"/>
    </xf>
    <xf numFmtId="4" fontId="1" fillId="0" borderId="0" xfId="0" applyNumberFormat="1" applyFont="1" applyAlignment="1">
      <alignment horizontal="center"/>
    </xf>
    <xf numFmtId="0" fontId="4" fillId="0" borderId="0" xfId="0" applyFont="1" applyAlignment="1">
      <alignment horizontal="center" vertical="top"/>
    </xf>
    <xf numFmtId="0" fontId="4" fillId="0" borderId="0" xfId="0" applyFont="1" applyAlignment="1">
      <alignment horizontal="left" vertical="top"/>
    </xf>
    <xf numFmtId="0" fontId="4" fillId="0" borderId="0" xfId="0" applyFont="1" applyAlignment="1">
      <alignment horizontal="center"/>
    </xf>
    <xf numFmtId="41" fontId="4" fillId="0" borderId="0" xfId="0" applyNumberFormat="1" applyFont="1"/>
    <xf numFmtId="0" fontId="1" fillId="0" borderId="0" xfId="0" applyFont="1" applyAlignment="1" applyProtection="1">
      <alignment horizontal="left" vertical="top"/>
      <protection locked="0"/>
    </xf>
    <xf numFmtId="0" fontId="4" fillId="0" borderId="0" xfId="0" applyFont="1" applyAlignment="1" applyProtection="1">
      <alignment horizontal="center"/>
      <protection locked="0"/>
    </xf>
    <xf numFmtId="4" fontId="1" fillId="0" borderId="0" xfId="0" applyNumberFormat="1" applyFont="1" applyAlignment="1" applyProtection="1">
      <alignment horizontal="center"/>
      <protection locked="0"/>
    </xf>
    <xf numFmtId="41" fontId="4" fillId="0" borderId="0" xfId="0" applyNumberFormat="1" applyFont="1" applyProtection="1">
      <protection locked="0"/>
    </xf>
    <xf numFmtId="49" fontId="7" fillId="2" borderId="8" xfId="0" applyNumberFormat="1" applyFont="1" applyFill="1" applyBorder="1" applyAlignment="1">
      <alignment horizontal="center" vertical="center" wrapText="1"/>
    </xf>
    <xf numFmtId="0" fontId="4" fillId="2" borderId="0" xfId="0" applyFont="1" applyFill="1"/>
    <xf numFmtId="0" fontId="7" fillId="2" borderId="7" xfId="0" applyFont="1" applyFill="1" applyBorder="1" applyAlignment="1">
      <alignment horizontal="center" vertical="center" wrapText="1"/>
    </xf>
    <xf numFmtId="0" fontId="7" fillId="2" borderId="8" xfId="0" applyFont="1" applyFill="1" applyBorder="1" applyAlignment="1">
      <alignment horizontal="right" wrapText="1"/>
    </xf>
    <xf numFmtId="4" fontId="7" fillId="2" borderId="8" xfId="0" applyNumberFormat="1" applyFont="1" applyFill="1" applyBorder="1" applyAlignment="1">
      <alignment horizontal="right" wrapText="1"/>
    </xf>
    <xf numFmtId="0" fontId="0" fillId="2" borderId="0" xfId="0" applyFill="1"/>
    <xf numFmtId="0" fontId="7" fillId="2" borderId="15" xfId="0" applyFont="1" applyFill="1" applyBorder="1" applyAlignment="1">
      <alignment horizontal="center" vertical="center" wrapText="1"/>
    </xf>
    <xf numFmtId="0" fontId="7" fillId="2" borderId="16" xfId="0" applyFont="1" applyFill="1" applyBorder="1" applyAlignment="1">
      <alignment horizontal="center" wrapText="1"/>
    </xf>
    <xf numFmtId="0" fontId="7" fillId="2" borderId="16" xfId="0" applyFont="1" applyFill="1" applyBorder="1" applyAlignment="1">
      <alignment horizontal="right" wrapText="1"/>
    </xf>
    <xf numFmtId="4" fontId="7" fillId="2" borderId="16" xfId="0" applyNumberFormat="1" applyFont="1" applyFill="1" applyBorder="1" applyAlignment="1">
      <alignment horizontal="right" wrapText="1"/>
    </xf>
    <xf numFmtId="0" fontId="9" fillId="0" borderId="0" xfId="0" applyFont="1"/>
    <xf numFmtId="0" fontId="9" fillId="0" borderId="12" xfId="0" applyFont="1" applyBorder="1" applyAlignment="1">
      <alignment horizontal="center" vertical="top"/>
    </xf>
    <xf numFmtId="0" fontId="9" fillId="0" borderId="23" xfId="0" applyFont="1" applyBorder="1" applyAlignment="1">
      <alignment horizontal="center" vertical="top"/>
    </xf>
    <xf numFmtId="0" fontId="7" fillId="0" borderId="7" xfId="0" applyFont="1" applyBorder="1" applyAlignment="1">
      <alignment horizontal="center" vertical="top"/>
    </xf>
    <xf numFmtId="0" fontId="9" fillId="0" borderId="27" xfId="0" applyFont="1" applyBorder="1" applyAlignment="1">
      <alignment horizontal="center" vertical="top" wrapText="1"/>
    </xf>
    <xf numFmtId="0" fontId="7" fillId="0" borderId="8" xfId="0" applyFont="1" applyBorder="1" applyAlignment="1">
      <alignment horizontal="center"/>
    </xf>
    <xf numFmtId="0" fontId="7" fillId="0" borderId="19" xfId="0" applyFont="1" applyBorder="1" applyAlignment="1">
      <alignment horizontal="center" vertical="top"/>
    </xf>
    <xf numFmtId="0" fontId="9" fillId="0" borderId="28" xfId="0" applyFont="1" applyBorder="1" applyAlignment="1">
      <alignment horizontal="center" vertical="top" wrapText="1"/>
    </xf>
    <xf numFmtId="0" fontId="7" fillId="0" borderId="20" xfId="0" applyFont="1" applyBorder="1" applyAlignment="1">
      <alignment horizontal="center"/>
    </xf>
    <xf numFmtId="0" fontId="7" fillId="0" borderId="29" xfId="0" applyFont="1" applyBorder="1" applyAlignment="1">
      <alignment horizontal="center" vertical="top"/>
    </xf>
    <xf numFmtId="0" fontId="7" fillId="0" borderId="30" xfId="0" applyFont="1" applyBorder="1" applyAlignment="1">
      <alignment horizontal="center" vertical="top" wrapText="1"/>
    </xf>
    <xf numFmtId="41" fontId="11" fillId="0" borderId="22" xfId="0" applyNumberFormat="1" applyFont="1" applyBorder="1" applyAlignment="1">
      <alignment horizontal="right"/>
    </xf>
    <xf numFmtId="49" fontId="7" fillId="0" borderId="8" xfId="0" applyNumberFormat="1" applyFont="1" applyBorder="1" applyAlignment="1">
      <alignment horizontal="center" vertical="center" wrapText="1"/>
    </xf>
    <xf numFmtId="4" fontId="4" fillId="0" borderId="0" xfId="0" applyNumberFormat="1" applyFont="1"/>
    <xf numFmtId="0" fontId="5" fillId="0" borderId="0" xfId="0" applyFont="1"/>
    <xf numFmtId="41" fontId="5" fillId="0" borderId="0" xfId="0" applyNumberFormat="1" applyFont="1"/>
    <xf numFmtId="0" fontId="5" fillId="0" borderId="0" xfId="0" applyFont="1" applyAlignment="1">
      <alignment vertical="center"/>
    </xf>
    <xf numFmtId="0" fontId="4" fillId="0" borderId="0" xfId="0" applyFont="1" applyAlignment="1" applyProtection="1">
      <alignment horizontal="center" vertical="top"/>
      <protection locked="0"/>
    </xf>
    <xf numFmtId="0" fontId="4" fillId="0" borderId="0" xfId="0" applyFont="1" applyProtection="1">
      <protection locked="0"/>
    </xf>
    <xf numFmtId="4" fontId="4" fillId="0" borderId="0" xfId="0" applyNumberFormat="1" applyFont="1" applyProtection="1">
      <protection locked="0"/>
    </xf>
    <xf numFmtId="4" fontId="1" fillId="0" borderId="0" xfId="0" applyNumberFormat="1" applyFont="1"/>
    <xf numFmtId="0" fontId="11" fillId="2"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4" fillId="2" borderId="0" xfId="0" applyFont="1" applyFill="1" applyAlignment="1">
      <alignment wrapText="1"/>
    </xf>
    <xf numFmtId="0" fontId="7" fillId="2" borderId="8" xfId="0" applyFont="1" applyFill="1" applyBorder="1" applyAlignment="1">
      <alignment horizontal="center" vertical="center" wrapText="1"/>
    </xf>
    <xf numFmtId="0" fontId="11" fillId="2" borderId="7" xfId="0" applyFont="1" applyFill="1" applyBorder="1" applyAlignment="1">
      <alignment horizontal="center" vertical="center" wrapText="1"/>
    </xf>
    <xf numFmtId="1" fontId="7" fillId="2" borderId="7" xfId="0" applyNumberFormat="1" applyFont="1" applyFill="1" applyBorder="1" applyAlignment="1">
      <alignment horizontal="center" vertical="center" wrapText="1"/>
    </xf>
    <xf numFmtId="2" fontId="7" fillId="2" borderId="8" xfId="0" applyNumberFormat="1" applyFont="1" applyFill="1" applyBorder="1" applyAlignment="1">
      <alignment horizontal="center" vertical="center" wrapText="1"/>
    </xf>
    <xf numFmtId="1" fontId="7" fillId="2" borderId="15" xfId="0" applyNumberFormat="1" applyFont="1" applyFill="1" applyBorder="1" applyAlignment="1">
      <alignment horizontal="center" vertical="center" wrapText="1"/>
    </xf>
    <xf numFmtId="0" fontId="7" fillId="2" borderId="16" xfId="0" applyFont="1" applyFill="1" applyBorder="1" applyAlignment="1">
      <alignment horizontal="center" vertical="center" wrapText="1"/>
    </xf>
    <xf numFmtId="41" fontId="5" fillId="0" borderId="0" xfId="0" applyNumberFormat="1" applyFont="1" applyAlignment="1">
      <alignment horizontal="right"/>
    </xf>
    <xf numFmtId="0" fontId="5" fillId="0" borderId="0" xfId="0" applyFont="1" applyAlignment="1">
      <alignment horizontal="center"/>
    </xf>
    <xf numFmtId="0" fontId="5" fillId="0" borderId="0" xfId="0" applyFont="1" applyAlignment="1">
      <alignment horizontal="right"/>
    </xf>
    <xf numFmtId="41" fontId="6" fillId="0" borderId="0" xfId="0" applyNumberFormat="1" applyFont="1"/>
    <xf numFmtId="41" fontId="1" fillId="0" borderId="0" xfId="0" applyNumberFormat="1" applyFont="1" applyAlignment="1">
      <alignment vertical="center"/>
    </xf>
    <xf numFmtId="43" fontId="5" fillId="0" borderId="0" xfId="0" applyNumberFormat="1" applyFont="1"/>
    <xf numFmtId="0" fontId="11" fillId="2" borderId="33"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16" fillId="2" borderId="0" xfId="0" applyFont="1" applyFill="1"/>
    <xf numFmtId="0" fontId="7" fillId="2" borderId="27" xfId="0" applyFont="1" applyFill="1" applyBorder="1" applyAlignment="1">
      <alignment vertical="center" wrapText="1"/>
    </xf>
    <xf numFmtId="0" fontId="16" fillId="0" borderId="0" xfId="0" applyFont="1"/>
    <xf numFmtId="49" fontId="7" fillId="2" borderId="13" xfId="0" applyNumberFormat="1" applyFont="1" applyFill="1" applyBorder="1" applyAlignment="1">
      <alignment horizontal="center" vertical="center" wrapText="1"/>
    </xf>
    <xf numFmtId="0" fontId="7" fillId="0" borderId="7" xfId="0" applyFont="1" applyBorder="1" applyAlignment="1">
      <alignment horizontal="center" vertical="top" wrapText="1"/>
    </xf>
    <xf numFmtId="0" fontId="13" fillId="2" borderId="13" xfId="0" applyFont="1" applyFill="1" applyBorder="1" applyAlignment="1">
      <alignment horizontal="center" vertical="center" wrapText="1"/>
    </xf>
    <xf numFmtId="0" fontId="0" fillId="2" borderId="54" xfId="0" applyFill="1" applyBorder="1"/>
    <xf numFmtId="0" fontId="7" fillId="2" borderId="23" xfId="0" applyFont="1" applyFill="1" applyBorder="1" applyAlignment="1">
      <alignment vertical="center" wrapText="1"/>
    </xf>
    <xf numFmtId="0" fontId="8" fillId="2" borderId="13" xfId="0" applyFont="1" applyFill="1" applyBorder="1" applyAlignment="1">
      <alignment horizontal="right" wrapText="1"/>
    </xf>
    <xf numFmtId="0" fontId="8" fillId="2" borderId="8" xfId="0" applyFont="1" applyFill="1" applyBorder="1" applyAlignment="1">
      <alignment horizontal="right" wrapText="1"/>
    </xf>
    <xf numFmtId="0" fontId="7" fillId="2" borderId="8" xfId="0" applyFont="1" applyFill="1" applyBorder="1" applyAlignment="1">
      <alignment vertical="center" wrapText="1"/>
    </xf>
    <xf numFmtId="0" fontId="7" fillId="2" borderId="8" xfId="0" applyFont="1" applyFill="1" applyBorder="1" applyAlignment="1">
      <alignment horizontal="left" vertical="top" wrapText="1"/>
    </xf>
    <xf numFmtId="0" fontId="7" fillId="2" borderId="16" xfId="0" applyFont="1" applyFill="1" applyBorder="1" applyAlignment="1">
      <alignment horizontal="left" vertical="top" wrapText="1"/>
    </xf>
    <xf numFmtId="0" fontId="7" fillId="0" borderId="8" xfId="0" applyFont="1" applyBorder="1" applyAlignment="1">
      <alignment vertical="top" wrapText="1"/>
    </xf>
    <xf numFmtId="4" fontId="7" fillId="0" borderId="8" xfId="0" applyNumberFormat="1" applyFont="1" applyBorder="1" applyAlignment="1">
      <alignment horizontal="center"/>
    </xf>
    <xf numFmtId="0" fontId="7" fillId="0" borderId="8" xfId="0" applyFont="1" applyBorder="1" applyAlignment="1">
      <alignment horizontal="left" vertical="top" wrapText="1"/>
    </xf>
    <xf numFmtId="0" fontId="7" fillId="0" borderId="20" xfId="0" applyFont="1" applyBorder="1" applyAlignment="1">
      <alignment vertical="top" wrapText="1"/>
    </xf>
    <xf numFmtId="4" fontId="7" fillId="0" borderId="20" xfId="0" applyNumberFormat="1" applyFont="1" applyBorder="1" applyAlignment="1">
      <alignment horizontal="center"/>
    </xf>
    <xf numFmtId="0" fontId="7" fillId="0" borderId="8" xfId="0" applyFont="1" applyBorder="1" applyAlignment="1">
      <alignment vertical="center" wrapText="1"/>
    </xf>
    <xf numFmtId="0" fontId="7" fillId="2" borderId="20" xfId="0" applyFont="1" applyFill="1" applyBorder="1" applyAlignment="1">
      <alignment vertical="center" wrapText="1"/>
    </xf>
    <xf numFmtId="0" fontId="4" fillId="0" borderId="55" xfId="0" applyFont="1" applyBorder="1"/>
    <xf numFmtId="0" fontId="7" fillId="0" borderId="7" xfId="0" applyFont="1" applyBorder="1" applyAlignment="1">
      <alignment horizontal="center" vertical="center" wrapText="1"/>
    </xf>
    <xf numFmtId="0" fontId="1" fillId="0" borderId="7" xfId="0" applyFont="1" applyBorder="1" applyAlignment="1">
      <alignment horizontal="center" vertical="top" wrapText="1"/>
    </xf>
    <xf numFmtId="0" fontId="11" fillId="2" borderId="33" xfId="0" applyFont="1" applyFill="1" applyBorder="1" applyAlignment="1">
      <alignment horizontal="center" vertical="top" wrapText="1"/>
    </xf>
    <xf numFmtId="0" fontId="11" fillId="2" borderId="7" xfId="0" applyFont="1" applyFill="1" applyBorder="1" applyAlignment="1">
      <alignment horizontal="center" vertical="top" wrapText="1"/>
    </xf>
    <xf numFmtId="1" fontId="7" fillId="2" borderId="7" xfId="0" applyNumberFormat="1" applyFont="1" applyFill="1" applyBorder="1" applyAlignment="1">
      <alignment horizontal="center" vertical="top" wrapText="1"/>
    </xf>
    <xf numFmtId="1" fontId="7" fillId="2" borderId="15" xfId="0" applyNumberFormat="1" applyFont="1" applyFill="1" applyBorder="1" applyAlignment="1">
      <alignment horizontal="center" vertical="top" wrapText="1"/>
    </xf>
    <xf numFmtId="1" fontId="4" fillId="0" borderId="5" xfId="0" applyNumberFormat="1" applyFont="1" applyBorder="1" applyAlignment="1">
      <alignment horizontal="center" vertical="top"/>
    </xf>
    <xf numFmtId="0" fontId="7" fillId="2" borderId="7" xfId="0" applyFont="1" applyFill="1" applyBorder="1" applyAlignment="1">
      <alignment horizontal="center" vertical="top" wrapText="1"/>
    </xf>
    <xf numFmtId="0" fontId="7" fillId="2" borderId="15" xfId="0" applyFont="1" applyFill="1" applyBorder="1" applyAlignment="1">
      <alignment horizontal="center" vertical="top" wrapText="1"/>
    </xf>
    <xf numFmtId="1" fontId="7" fillId="0" borderId="7" xfId="0" applyNumberFormat="1" applyFont="1" applyBorder="1" applyAlignment="1">
      <alignment horizontal="center" vertical="top" wrapText="1"/>
    </xf>
    <xf numFmtId="0" fontId="7" fillId="0" borderId="8" xfId="0" applyFont="1" applyBorder="1" applyAlignment="1">
      <alignment horizontal="center" wrapText="1"/>
    </xf>
    <xf numFmtId="0" fontId="9" fillId="0" borderId="8" xfId="0" applyFont="1" applyBorder="1" applyAlignment="1">
      <alignment horizontal="left" vertical="top" wrapText="1"/>
    </xf>
    <xf numFmtId="0" fontId="7" fillId="0" borderId="20" xfId="0" applyFont="1" applyBorder="1" applyAlignment="1">
      <alignment horizontal="left" vertical="top" wrapText="1"/>
    </xf>
    <xf numFmtId="0" fontId="7" fillId="0" borderId="20" xfId="0" applyFont="1" applyBorder="1" applyAlignment="1">
      <alignment horizontal="center" wrapText="1"/>
    </xf>
    <xf numFmtId="0" fontId="18" fillId="0" borderId="29" xfId="0" applyFont="1" applyBorder="1" applyAlignment="1">
      <alignment horizontal="center" vertical="top"/>
    </xf>
    <xf numFmtId="0" fontId="18" fillId="0" borderId="30" xfId="0" applyFont="1" applyBorder="1" applyAlignment="1">
      <alignment horizontal="center" vertical="top" wrapText="1"/>
    </xf>
    <xf numFmtId="0" fontId="10" fillId="0" borderId="33" xfId="0" applyFont="1" applyBorder="1" applyAlignment="1">
      <alignment horizontal="center" vertical="top"/>
    </xf>
    <xf numFmtId="0" fontId="9" fillId="0" borderId="34" xfId="0" applyFont="1" applyBorder="1" applyAlignment="1">
      <alignment horizontal="center" vertical="top"/>
    </xf>
    <xf numFmtId="41" fontId="9" fillId="0" borderId="36" xfId="0" applyNumberFormat="1" applyFont="1" applyBorder="1"/>
    <xf numFmtId="0" fontId="19" fillId="0" borderId="12" xfId="0" applyFont="1" applyBorder="1" applyAlignment="1">
      <alignment horizontal="center" vertical="top"/>
    </xf>
    <xf numFmtId="0" fontId="20" fillId="0" borderId="23" xfId="0" applyFont="1" applyBorder="1" applyAlignment="1">
      <alignment horizontal="center" vertical="top"/>
    </xf>
    <xf numFmtId="2" fontId="11" fillId="0" borderId="24" xfId="0" applyNumberFormat="1" applyFont="1" applyBorder="1" applyAlignment="1">
      <alignment horizontal="left"/>
    </xf>
    <xf numFmtId="2" fontId="19" fillId="0" borderId="25" xfId="0" applyNumberFormat="1" applyFont="1" applyBorder="1" applyAlignment="1">
      <alignment horizontal="left"/>
    </xf>
    <xf numFmtId="0" fontId="10" fillId="0" borderId="7" xfId="0" applyFont="1" applyBorder="1" applyAlignment="1">
      <alignment horizontal="center" vertical="top"/>
    </xf>
    <xf numFmtId="0" fontId="9" fillId="0" borderId="27" xfId="0" applyFont="1" applyBorder="1" applyAlignment="1">
      <alignment horizontal="center" vertical="top"/>
    </xf>
    <xf numFmtId="2" fontId="10" fillId="0" borderId="9" xfId="0" applyNumberFormat="1" applyFont="1" applyBorder="1" applyAlignment="1">
      <alignment horizontal="left"/>
    </xf>
    <xf numFmtId="2" fontId="10" fillId="0" borderId="10" xfId="0" applyNumberFormat="1" applyFont="1" applyBorder="1" applyAlignment="1">
      <alignment horizontal="left"/>
    </xf>
    <xf numFmtId="4" fontId="10" fillId="0" borderId="10" xfId="0" applyNumberFormat="1" applyFont="1" applyBorder="1" applyAlignment="1">
      <alignment horizontal="left"/>
    </xf>
    <xf numFmtId="2" fontId="9" fillId="0" borderId="7" xfId="0" applyNumberFormat="1" applyFont="1" applyBorder="1" applyAlignment="1">
      <alignment vertical="top"/>
    </xf>
    <xf numFmtId="2" fontId="9" fillId="0" borderId="8" xfId="0" applyNumberFormat="1" applyFont="1" applyBorder="1" applyAlignment="1">
      <alignment vertical="top"/>
    </xf>
    <xf numFmtId="0" fontId="9" fillId="0" borderId="7" xfId="0" applyFont="1" applyBorder="1" applyAlignment="1">
      <alignment vertical="top"/>
    </xf>
    <xf numFmtId="0" fontId="9" fillId="0" borderId="8" xfId="0" applyFont="1" applyBorder="1" applyAlignment="1">
      <alignment vertical="top"/>
    </xf>
    <xf numFmtId="0" fontId="9" fillId="0" borderId="27" xfId="0" applyFont="1" applyBorder="1" applyAlignment="1">
      <alignment vertical="top"/>
    </xf>
    <xf numFmtId="0" fontId="9" fillId="0" borderId="19" xfId="0" applyFont="1" applyBorder="1" applyAlignment="1">
      <alignment horizontal="center" vertical="top"/>
    </xf>
    <xf numFmtId="0" fontId="9" fillId="0" borderId="28" xfId="0" applyFont="1" applyBorder="1" applyAlignment="1">
      <alignment horizontal="center" vertical="top"/>
    </xf>
    <xf numFmtId="0" fontId="9" fillId="0" borderId="29" xfId="0" applyFont="1" applyBorder="1" applyAlignment="1">
      <alignment horizontal="center" vertical="top"/>
    </xf>
    <xf numFmtId="0" fontId="9" fillId="0" borderId="30" xfId="0" applyFont="1" applyBorder="1" applyAlignment="1">
      <alignment horizontal="center" vertical="top"/>
    </xf>
    <xf numFmtId="0" fontId="9" fillId="0" borderId="5" xfId="0" applyFont="1" applyBorder="1" applyAlignment="1">
      <alignment horizontal="center" vertical="top"/>
    </xf>
    <xf numFmtId="0" fontId="9" fillId="0" borderId="44" xfId="0" applyFont="1" applyBorder="1" applyAlignment="1">
      <alignment horizontal="center" vertical="top"/>
    </xf>
    <xf numFmtId="2" fontId="10" fillId="0" borderId="5" xfId="0" applyNumberFormat="1" applyFont="1" applyBorder="1" applyAlignment="1">
      <alignment horizontal="left"/>
    </xf>
    <xf numFmtId="41" fontId="10" fillId="0" borderId="5" xfId="0" applyNumberFormat="1" applyFont="1" applyBorder="1"/>
    <xf numFmtId="0" fontId="9" fillId="0" borderId="0" xfId="0" applyFont="1" applyAlignment="1">
      <alignment horizontal="center" vertical="top"/>
    </xf>
    <xf numFmtId="0" fontId="9" fillId="0" borderId="0" xfId="0" applyFont="1" applyAlignment="1">
      <alignment horizontal="left" vertical="top"/>
    </xf>
    <xf numFmtId="0" fontId="9" fillId="0" borderId="0" xfId="0" applyFont="1" applyAlignment="1">
      <alignment horizontal="center"/>
    </xf>
    <xf numFmtId="4" fontId="10" fillId="0" borderId="0" xfId="0" applyNumberFormat="1" applyFont="1" applyAlignment="1">
      <alignment horizontal="center"/>
    </xf>
    <xf numFmtId="41" fontId="9" fillId="0" borderId="0" xfId="0" applyNumberFormat="1" applyFont="1"/>
    <xf numFmtId="0" fontId="9" fillId="0" borderId="0" xfId="0" applyFont="1" applyAlignment="1" applyProtection="1">
      <alignment horizontal="center"/>
      <protection locked="0"/>
    </xf>
    <xf numFmtId="4" fontId="10" fillId="0" borderId="0" xfId="0" applyNumberFormat="1" applyFont="1" applyAlignment="1" applyProtection="1">
      <alignment horizontal="center"/>
      <protection locked="0"/>
    </xf>
    <xf numFmtId="41" fontId="9" fillId="0" borderId="0" xfId="0" applyNumberFormat="1" applyFont="1" applyProtection="1">
      <protection locked="0"/>
    </xf>
    <xf numFmtId="0" fontId="7" fillId="2" borderId="8" xfId="0" applyFont="1" applyFill="1" applyBorder="1" applyAlignment="1">
      <alignment horizontal="left" vertical="center" wrapText="1"/>
    </xf>
    <xf numFmtId="0" fontId="7" fillId="2" borderId="8" xfId="0" applyFont="1" applyFill="1" applyBorder="1" applyAlignment="1">
      <alignment horizontal="left" wrapText="1"/>
    </xf>
    <xf numFmtId="0" fontId="7" fillId="2" borderId="16" xfId="0" applyFont="1" applyFill="1" applyBorder="1" applyAlignment="1">
      <alignment horizontal="left" wrapText="1"/>
    </xf>
    <xf numFmtId="49" fontId="7" fillId="0" borderId="8" xfId="0" applyNumberFormat="1" applyFont="1" applyBorder="1" applyAlignment="1">
      <alignment horizontal="center" vertical="top" wrapText="1"/>
    </xf>
    <xf numFmtId="49" fontId="7" fillId="2" borderId="8" xfId="0" applyNumberFormat="1" applyFont="1" applyFill="1" applyBorder="1" applyAlignment="1">
      <alignment horizontal="center" vertical="top" wrapText="1"/>
    </xf>
    <xf numFmtId="49" fontId="7" fillId="0" borderId="20" xfId="0" applyNumberFormat="1" applyFont="1" applyBorder="1" applyAlignment="1">
      <alignment horizontal="center" vertical="top" wrapText="1"/>
    </xf>
    <xf numFmtId="1" fontId="9" fillId="0" borderId="0" xfId="0" applyNumberFormat="1"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left" vertical="top" wrapText="1"/>
    </xf>
    <xf numFmtId="0" fontId="8" fillId="0" borderId="5" xfId="0" applyFont="1" applyBorder="1" applyAlignment="1">
      <alignment horizontal="left" vertical="top" wrapText="1"/>
    </xf>
    <xf numFmtId="41" fontId="8" fillId="0" borderId="5" xfId="0" applyNumberFormat="1" applyFont="1" applyBorder="1" applyAlignment="1">
      <alignment horizontal="left" vertical="top" wrapText="1"/>
    </xf>
    <xf numFmtId="0" fontId="10" fillId="0" borderId="33" xfId="0" applyFont="1" applyBorder="1" applyAlignment="1">
      <alignment horizontal="center" vertical="center" wrapText="1"/>
    </xf>
    <xf numFmtId="0" fontId="10" fillId="0" borderId="43" xfId="0" applyFont="1" applyBorder="1" applyAlignment="1">
      <alignment horizontal="center" vertical="center" wrapText="1"/>
    </xf>
    <xf numFmtId="0" fontId="11" fillId="0" borderId="43" xfId="0" applyFont="1" applyBorder="1" applyAlignment="1">
      <alignment horizontal="center" vertical="center" wrapText="1"/>
    </xf>
    <xf numFmtId="0" fontId="10" fillId="0" borderId="13" xfId="0" applyFont="1" applyBorder="1" applyAlignment="1">
      <alignment horizontal="center" vertical="center" wrapText="1"/>
    </xf>
    <xf numFmtId="4" fontId="10" fillId="0" borderId="43" xfId="0" applyNumberFormat="1" applyFont="1" applyBorder="1" applyAlignment="1">
      <alignment horizontal="center" vertical="center" wrapText="1"/>
    </xf>
    <xf numFmtId="41" fontId="10" fillId="0" borderId="48" xfId="0" applyNumberFormat="1" applyFont="1" applyBorder="1" applyAlignment="1">
      <alignment horizontal="center" vertical="center" wrapText="1"/>
    </xf>
    <xf numFmtId="0" fontId="10" fillId="0" borderId="7" xfId="0" applyFont="1" applyBorder="1" applyAlignment="1">
      <alignment horizontal="center" wrapText="1"/>
    </xf>
    <xf numFmtId="0" fontId="10" fillId="0" borderId="8" xfId="0" applyFont="1" applyBorder="1" applyAlignment="1">
      <alignment horizontal="center" wrapText="1"/>
    </xf>
    <xf numFmtId="0" fontId="11" fillId="0" borderId="8" xfId="0" applyFont="1" applyBorder="1" applyAlignment="1">
      <alignment horizontal="center" wrapText="1"/>
    </xf>
    <xf numFmtId="3" fontId="10" fillId="0" borderId="8" xfId="0" applyNumberFormat="1" applyFont="1" applyBorder="1" applyAlignment="1">
      <alignment horizontal="center" wrapText="1"/>
    </xf>
    <xf numFmtId="0" fontId="10" fillId="0" borderId="12" xfId="0" applyFont="1" applyBorder="1" applyAlignment="1">
      <alignment horizontal="center" wrapText="1"/>
    </xf>
    <xf numFmtId="0" fontId="10" fillId="0" borderId="13" xfId="0" applyFont="1" applyBorder="1" applyAlignment="1">
      <alignment horizontal="center" wrapText="1"/>
    </xf>
    <xf numFmtId="0" fontId="11" fillId="0" borderId="9" xfId="0" applyFont="1" applyBorder="1" applyAlignment="1">
      <alignment horizontal="left" vertical="top" wrapText="1"/>
    </xf>
    <xf numFmtId="0" fontId="10" fillId="0" borderId="10" xfId="0" applyFont="1" applyBorder="1" applyAlignment="1">
      <alignment horizontal="center" wrapText="1"/>
    </xf>
    <xf numFmtId="3" fontId="10" fillId="0" borderId="10" xfId="0" applyNumberFormat="1" applyFont="1" applyBorder="1" applyAlignment="1">
      <alignment horizontal="center" wrapText="1"/>
    </xf>
    <xf numFmtId="41" fontId="10" fillId="0" borderId="11" xfId="0" applyNumberFormat="1" applyFont="1" applyBorder="1" applyAlignment="1">
      <alignment horizontal="center" wrapText="1"/>
    </xf>
    <xf numFmtId="4" fontId="7" fillId="0" borderId="8" xfId="0" applyNumberFormat="1" applyFont="1" applyBorder="1"/>
    <xf numFmtId="0" fontId="7" fillId="0" borderId="13" xfId="0" applyFont="1" applyBorder="1" applyAlignment="1">
      <alignment horizontal="center" wrapText="1"/>
    </xf>
    <xf numFmtId="0" fontId="7" fillId="0" borderId="12" xfId="0" applyFont="1" applyBorder="1" applyAlignment="1">
      <alignment horizontal="center" vertical="top"/>
    </xf>
    <xf numFmtId="0" fontId="7" fillId="0" borderId="23" xfId="0" applyFont="1" applyBorder="1" applyAlignment="1">
      <alignment horizontal="center" vertical="top"/>
    </xf>
    <xf numFmtId="4" fontId="8" fillId="0" borderId="8" xfId="0" applyNumberFormat="1" applyFont="1" applyBorder="1" applyAlignment="1">
      <alignment wrapText="1"/>
    </xf>
    <xf numFmtId="0" fontId="7" fillId="0" borderId="8" xfId="0" applyFont="1" applyBorder="1" applyAlignment="1">
      <alignment horizontal="center" vertical="top" wrapText="1"/>
    </xf>
    <xf numFmtId="4" fontId="8" fillId="0" borderId="20" xfId="0" applyNumberFormat="1" applyFont="1" applyBorder="1" applyAlignment="1">
      <alignment wrapText="1"/>
    </xf>
    <xf numFmtId="0" fontId="7" fillId="0" borderId="19" xfId="0" applyFont="1" applyBorder="1" applyAlignment="1">
      <alignment horizontal="center" vertical="center"/>
    </xf>
    <xf numFmtId="0" fontId="7" fillId="0" borderId="15" xfId="0" applyFont="1" applyBorder="1" applyAlignment="1">
      <alignment horizontal="center" vertical="center"/>
    </xf>
    <xf numFmtId="0" fontId="7" fillId="0" borderId="28" xfId="0" applyFont="1" applyBorder="1" applyAlignment="1">
      <alignment horizontal="center" vertical="top"/>
    </xf>
    <xf numFmtId="0" fontId="9" fillId="0" borderId="30" xfId="0" applyFont="1" applyBorder="1" applyAlignment="1">
      <alignment horizontal="center" vertical="top" wrapText="1"/>
    </xf>
    <xf numFmtId="0" fontId="10" fillId="0" borderId="12" xfId="0" applyFont="1" applyBorder="1" applyAlignment="1">
      <alignment horizontal="center" vertical="top"/>
    </xf>
    <xf numFmtId="2" fontId="10" fillId="0" borderId="25" xfId="0" applyNumberFormat="1" applyFont="1" applyBorder="1" applyAlignment="1">
      <alignment horizontal="left"/>
    </xf>
    <xf numFmtId="0" fontId="9" fillId="0" borderId="19" xfId="0" applyFont="1" applyBorder="1"/>
    <xf numFmtId="0" fontId="9" fillId="0" borderId="20" xfId="0" applyFont="1" applyBorder="1" applyAlignment="1">
      <alignment horizontal="center" vertical="top"/>
    </xf>
    <xf numFmtId="2" fontId="9" fillId="0" borderId="7" xfId="0" applyNumberFormat="1" applyFont="1" applyBorder="1"/>
    <xf numFmtId="2" fontId="9" fillId="0" borderId="8" xfId="0" applyNumberFormat="1" applyFont="1" applyBorder="1" applyAlignment="1">
      <alignment horizontal="center" vertical="top"/>
    </xf>
    <xf numFmtId="2" fontId="10" fillId="0" borderId="44" xfId="0" applyNumberFormat="1" applyFont="1" applyBorder="1" applyAlignment="1">
      <alignment horizontal="left"/>
    </xf>
    <xf numFmtId="41" fontId="10" fillId="0" borderId="44" xfId="0" applyNumberFormat="1" applyFont="1" applyBorder="1"/>
    <xf numFmtId="2" fontId="10" fillId="0" borderId="0" xfId="0" applyNumberFormat="1" applyFont="1" applyAlignment="1">
      <alignment horizontal="left"/>
    </xf>
    <xf numFmtId="41" fontId="10" fillId="0" borderId="0" xfId="0" applyNumberFormat="1" applyFont="1"/>
    <xf numFmtId="2" fontId="10" fillId="0" borderId="42" xfId="0" applyNumberFormat="1" applyFont="1" applyBorder="1" applyAlignment="1">
      <alignment horizontal="left"/>
    </xf>
    <xf numFmtId="41" fontId="10" fillId="0" borderId="42" xfId="0" applyNumberFormat="1" applyFont="1" applyBorder="1"/>
    <xf numFmtId="0" fontId="9" fillId="0" borderId="0" xfId="0" applyFont="1" applyAlignment="1" applyProtection="1">
      <alignment horizontal="left" vertical="top"/>
      <protection locked="0"/>
    </xf>
    <xf numFmtId="0" fontId="10" fillId="0" borderId="12" xfId="0" applyFont="1" applyBorder="1" applyAlignment="1">
      <alignment horizontal="center" vertical="top" wrapText="1"/>
    </xf>
    <xf numFmtId="0" fontId="11" fillId="0" borderId="13" xfId="0" applyFont="1" applyBorder="1" applyAlignment="1">
      <alignment horizontal="center" vertical="center" wrapText="1"/>
    </xf>
    <xf numFmtId="4" fontId="10" fillId="0" borderId="13" xfId="0" applyNumberFormat="1" applyFont="1" applyBorder="1" applyAlignment="1">
      <alignment horizontal="center" vertical="center" wrapText="1"/>
    </xf>
    <xf numFmtId="41" fontId="10" fillId="0" borderId="18" xfId="0" applyNumberFormat="1" applyFont="1" applyBorder="1" applyAlignment="1">
      <alignment horizontal="center" vertical="center" wrapText="1"/>
    </xf>
    <xf numFmtId="0" fontId="10" fillId="0" borderId="7" xfId="0" applyFont="1" applyBorder="1" applyAlignment="1">
      <alignment horizontal="center" vertical="top" wrapText="1"/>
    </xf>
    <xf numFmtId="0" fontId="10" fillId="0" borderId="8" xfId="0" applyFont="1" applyBorder="1" applyAlignment="1">
      <alignment horizontal="center" vertical="center" wrapText="1"/>
    </xf>
    <xf numFmtId="0" fontId="11" fillId="0" borderId="8" xfId="0" applyFont="1" applyBorder="1" applyAlignment="1">
      <alignment horizontal="center" vertical="center" wrapText="1"/>
    </xf>
    <xf numFmtId="3" fontId="10" fillId="0" borderId="8" xfId="0" applyNumberFormat="1" applyFont="1" applyBorder="1" applyAlignment="1">
      <alignment horizontal="center" vertical="center" wrapText="1"/>
    </xf>
    <xf numFmtId="0" fontId="9" fillId="0" borderId="7" xfId="0" applyFont="1" applyBorder="1" applyAlignment="1">
      <alignment horizontal="center" vertical="top" wrapText="1"/>
    </xf>
    <xf numFmtId="0" fontId="4" fillId="0" borderId="0" xfId="0" applyFont="1" applyAlignment="1" applyProtection="1">
      <alignment horizontal="left" vertical="top"/>
      <protection locked="0"/>
    </xf>
    <xf numFmtId="4" fontId="7" fillId="0" borderId="8" xfId="0" applyNumberFormat="1" applyFont="1" applyBorder="1" applyAlignment="1">
      <alignment horizontal="right" wrapText="1"/>
    </xf>
    <xf numFmtId="49" fontId="9" fillId="0" borderId="27" xfId="0" applyNumberFormat="1" applyFont="1" applyBorder="1" applyAlignment="1">
      <alignment horizontal="center" vertical="top" wrapText="1"/>
    </xf>
    <xf numFmtId="49" fontId="9" fillId="0" borderId="28" xfId="0" applyNumberFormat="1" applyFont="1" applyBorder="1" applyAlignment="1">
      <alignment horizontal="center" vertical="top" wrapText="1"/>
    </xf>
    <xf numFmtId="0" fontId="9" fillId="0" borderId="56" xfId="0" applyFont="1" applyBorder="1" applyAlignment="1">
      <alignment horizontal="center" vertical="top"/>
    </xf>
    <xf numFmtId="0" fontId="9" fillId="0" borderId="57" xfId="0" applyFont="1" applyBorder="1" applyAlignment="1">
      <alignment horizontal="center" vertical="top"/>
    </xf>
    <xf numFmtId="49" fontId="7" fillId="2" borderId="49" xfId="0" applyNumberFormat="1" applyFont="1" applyFill="1" applyBorder="1" applyAlignment="1">
      <alignment horizontal="center" vertical="center" wrapText="1"/>
    </xf>
    <xf numFmtId="0" fontId="7" fillId="2" borderId="49" xfId="0" applyFont="1" applyFill="1" applyBorder="1" applyAlignment="1">
      <alignment vertical="center" wrapText="1"/>
    </xf>
    <xf numFmtId="0" fontId="7" fillId="2" borderId="49" xfId="0" applyFont="1" applyFill="1" applyBorder="1" applyAlignment="1">
      <alignment horizontal="center" wrapText="1"/>
    </xf>
    <xf numFmtId="0" fontId="7" fillId="0" borderId="8" xfId="0" applyFont="1" applyBorder="1" applyAlignment="1">
      <alignment horizontal="left" vertical="top" wrapText="1"/>
    </xf>
    <xf numFmtId="0" fontId="18" fillId="0" borderId="59" xfId="0" applyFont="1" applyBorder="1" applyAlignment="1">
      <alignment horizontal="center" vertical="top"/>
    </xf>
    <xf numFmtId="0" fontId="18" fillId="0" borderId="51" xfId="0" applyFont="1" applyBorder="1" applyAlignment="1">
      <alignment horizontal="center" vertical="top" wrapText="1"/>
    </xf>
    <xf numFmtId="4" fontId="8" fillId="0" borderId="8" xfId="0" applyNumberFormat="1" applyFont="1" applyBorder="1" applyAlignment="1">
      <alignment horizontal="right" wrapText="1"/>
    </xf>
    <xf numFmtId="0" fontId="7" fillId="0" borderId="56" xfId="0" applyFont="1" applyBorder="1" applyAlignment="1">
      <alignment horizontal="center" vertical="top"/>
    </xf>
    <xf numFmtId="0" fontId="7" fillId="0" borderId="57" xfId="0" applyFont="1" applyBorder="1" applyAlignment="1">
      <alignment horizontal="center" vertical="top"/>
    </xf>
    <xf numFmtId="49" fontId="7" fillId="2" borderId="43" xfId="0" applyNumberFormat="1" applyFont="1" applyFill="1" applyBorder="1" applyAlignment="1">
      <alignment horizontal="center" vertical="center" wrapText="1"/>
    </xf>
    <xf numFmtId="0" fontId="7" fillId="2" borderId="43" xfId="0" applyFont="1" applyFill="1" applyBorder="1" applyAlignment="1">
      <alignment vertical="center" wrapText="1"/>
    </xf>
    <xf numFmtId="49" fontId="7" fillId="0" borderId="16" xfId="0" applyNumberFormat="1" applyFont="1" applyBorder="1" applyAlignment="1">
      <alignment horizontal="center" vertical="center" wrapText="1"/>
    </xf>
    <xf numFmtId="0" fontId="7" fillId="0" borderId="33" xfId="0" applyFont="1" applyBorder="1" applyAlignment="1">
      <alignment horizontal="center" vertical="center"/>
    </xf>
    <xf numFmtId="0" fontId="7" fillId="0" borderId="7" xfId="0" applyFont="1" applyBorder="1" applyAlignment="1">
      <alignment horizontal="center" vertical="center"/>
    </xf>
    <xf numFmtId="0" fontId="7" fillId="0" borderId="16" xfId="0" applyFont="1" applyBorder="1" applyAlignment="1">
      <alignment vertical="center" wrapText="1"/>
    </xf>
    <xf numFmtId="0" fontId="7" fillId="0" borderId="43" xfId="0" applyFont="1" applyBorder="1" applyAlignment="1">
      <alignment horizontal="right"/>
    </xf>
    <xf numFmtId="4" fontId="7" fillId="0" borderId="43" xfId="0" applyNumberFormat="1" applyFont="1" applyBorder="1" applyAlignment="1">
      <alignment horizontal="right"/>
    </xf>
    <xf numFmtId="0" fontId="7" fillId="0" borderId="8" xfId="0" applyFont="1" applyBorder="1" applyAlignment="1">
      <alignment horizontal="right"/>
    </xf>
    <xf numFmtId="4" fontId="7" fillId="0" borderId="8" xfId="0" applyNumberFormat="1" applyFont="1" applyBorder="1" applyAlignment="1">
      <alignment horizontal="right"/>
    </xf>
    <xf numFmtId="0" fontId="7" fillId="0" borderId="16" xfId="0" applyFont="1" applyBorder="1" applyAlignment="1">
      <alignment horizontal="right"/>
    </xf>
    <xf numFmtId="4" fontId="7" fillId="0" borderId="16" xfId="0" applyNumberFormat="1" applyFont="1" applyBorder="1" applyAlignment="1">
      <alignment horizontal="right"/>
    </xf>
    <xf numFmtId="4" fontId="7" fillId="0" borderId="20" xfId="0" applyNumberFormat="1" applyFont="1" applyBorder="1" applyAlignment="1">
      <alignment horizontal="right"/>
    </xf>
    <xf numFmtId="1" fontId="7" fillId="2" borderId="12" xfId="0" applyNumberFormat="1" applyFont="1" applyFill="1" applyBorder="1" applyAlignment="1">
      <alignment horizontal="center" vertical="center" wrapText="1"/>
    </xf>
    <xf numFmtId="3" fontId="7" fillId="2" borderId="7" xfId="0" applyNumberFormat="1" applyFont="1" applyFill="1" applyBorder="1" applyAlignment="1">
      <alignment horizontal="center" vertical="center" wrapText="1"/>
    </xf>
    <xf numFmtId="2" fontId="13" fillId="2" borderId="12" xfId="0" applyNumberFormat="1" applyFont="1" applyFill="1" applyBorder="1" applyAlignment="1">
      <alignment horizontal="center" vertical="center" wrapText="1"/>
    </xf>
    <xf numFmtId="1" fontId="7" fillId="2" borderId="27" xfId="0" applyNumberFormat="1" applyFont="1" applyFill="1" applyBorder="1" applyAlignment="1">
      <alignment horizontal="center" vertical="center" wrapText="1"/>
    </xf>
    <xf numFmtId="4" fontId="7" fillId="2" borderId="13" xfId="0" applyNumberFormat="1" applyFont="1" applyFill="1" applyBorder="1" applyAlignment="1">
      <alignment horizontal="right" wrapText="1"/>
    </xf>
    <xf numFmtId="4" fontId="7" fillId="0" borderId="20" xfId="0" applyNumberFormat="1" applyFont="1" applyBorder="1" applyAlignment="1">
      <alignment horizontal="right" wrapText="1"/>
    </xf>
    <xf numFmtId="0" fontId="13" fillId="2" borderId="4" xfId="0" applyFont="1" applyFill="1" applyBorder="1" applyAlignment="1">
      <alignment horizontal="right" vertical="top" wrapText="1"/>
    </xf>
    <xf numFmtId="0" fontId="13" fillId="2" borderId="5" xfId="0" applyFont="1" applyFill="1" applyBorder="1" applyAlignment="1">
      <alignment horizontal="right" wrapText="1"/>
    </xf>
    <xf numFmtId="0" fontId="7" fillId="2" borderId="13" xfId="0" applyFont="1" applyFill="1" applyBorder="1" applyAlignment="1">
      <alignment horizontal="right" wrapText="1"/>
    </xf>
    <xf numFmtId="0" fontId="13" fillId="2" borderId="5" xfId="0" applyFont="1" applyFill="1" applyBorder="1" applyAlignment="1">
      <alignment horizontal="center" vertical="center" wrapText="1"/>
    </xf>
    <xf numFmtId="0" fontId="11" fillId="2" borderId="49" xfId="0" applyFont="1" applyFill="1" applyBorder="1" applyAlignment="1">
      <alignment vertical="center" wrapText="1"/>
    </xf>
    <xf numFmtId="0" fontId="8" fillId="2" borderId="49" xfId="0" applyFont="1" applyFill="1" applyBorder="1" applyAlignment="1">
      <alignment horizontal="center" vertical="center" wrapText="1"/>
    </xf>
    <xf numFmtId="0" fontId="11" fillId="2" borderId="5" xfId="0" applyFont="1" applyFill="1" applyBorder="1" applyAlignment="1">
      <alignment horizontal="right" wrapText="1"/>
    </xf>
    <xf numFmtId="41" fontId="11" fillId="2" borderId="6" xfId="0" applyNumberFormat="1" applyFont="1" applyFill="1" applyBorder="1" applyAlignment="1">
      <alignment horizontal="right" vertical="center" wrapText="1"/>
    </xf>
    <xf numFmtId="0" fontId="7" fillId="0" borderId="13" xfId="0" applyFont="1" applyBorder="1" applyAlignment="1">
      <alignment horizontal="left" vertical="top" wrapText="1"/>
    </xf>
    <xf numFmtId="4" fontId="7" fillId="0" borderId="13" xfId="0" applyNumberFormat="1" applyFont="1" applyBorder="1" applyAlignment="1">
      <alignment horizontal="center" wrapText="1"/>
    </xf>
    <xf numFmtId="3" fontId="7" fillId="0" borderId="13" xfId="0" applyNumberFormat="1" applyFont="1" applyBorder="1" applyAlignment="1" applyProtection="1">
      <alignment horizontal="right" wrapText="1"/>
      <protection locked="0"/>
    </xf>
    <xf numFmtId="41" fontId="7" fillId="0" borderId="48" xfId="0" applyNumberFormat="1" applyFont="1" applyBorder="1" applyAlignment="1">
      <alignment horizontal="right" wrapText="1"/>
    </xf>
    <xf numFmtId="0" fontId="9" fillId="0" borderId="8" xfId="0" applyFont="1" applyBorder="1" applyAlignment="1">
      <alignment horizontal="right" wrapText="1"/>
    </xf>
    <xf numFmtId="4" fontId="9" fillId="0" borderId="8" xfId="0" applyNumberFormat="1" applyFont="1" applyBorder="1" applyAlignment="1">
      <alignment horizontal="right" wrapText="1"/>
    </xf>
    <xf numFmtId="0" fontId="7" fillId="0" borderId="13" xfId="0" applyFont="1" applyBorder="1" applyAlignment="1">
      <alignment horizontal="right"/>
    </xf>
    <xf numFmtId="0" fontId="7" fillId="0" borderId="13" xfId="0" applyFont="1" applyBorder="1" applyAlignment="1">
      <alignment horizontal="right" wrapText="1"/>
    </xf>
    <xf numFmtId="0" fontId="8" fillId="0" borderId="8" xfId="0" applyFont="1" applyBorder="1" applyAlignment="1">
      <alignment horizontal="right" wrapText="1"/>
    </xf>
    <xf numFmtId="0" fontId="8" fillId="0" borderId="20" xfId="0" applyFont="1" applyBorder="1" applyAlignment="1">
      <alignment horizontal="right" wrapText="1"/>
    </xf>
    <xf numFmtId="0" fontId="7" fillId="0" borderId="20" xfId="0" applyFont="1" applyBorder="1" applyAlignment="1">
      <alignment horizontal="right"/>
    </xf>
    <xf numFmtId="0" fontId="7" fillId="0" borderId="20" xfId="0" applyFont="1" applyBorder="1" applyAlignment="1">
      <alignment horizontal="right" wrapText="1"/>
    </xf>
    <xf numFmtId="4" fontId="8" fillId="0" borderId="20" xfId="0" applyNumberFormat="1" applyFont="1" applyBorder="1" applyAlignment="1">
      <alignment horizontal="right"/>
    </xf>
    <xf numFmtId="4" fontId="7" fillId="0" borderId="49" xfId="0" applyNumberFormat="1" applyFont="1" applyBorder="1" applyAlignment="1">
      <alignment horizontal="right"/>
    </xf>
    <xf numFmtId="43" fontId="4" fillId="0" borderId="0" xfId="0" applyNumberFormat="1" applyFont="1" applyBorder="1" applyAlignment="1">
      <alignment horizontal="right"/>
    </xf>
    <xf numFmtId="0" fontId="4" fillId="0" borderId="0" xfId="0" applyFont="1" applyBorder="1"/>
    <xf numFmtId="41" fontId="10" fillId="0" borderId="8" xfId="0" applyNumberFormat="1" applyFont="1" applyBorder="1" applyAlignment="1">
      <alignment horizontal="center" vertical="center" wrapText="1"/>
    </xf>
    <xf numFmtId="41" fontId="9" fillId="0" borderId="14" xfId="0" applyNumberFormat="1" applyFont="1" applyBorder="1" applyAlignment="1">
      <alignment horizontal="right" wrapText="1"/>
    </xf>
    <xf numFmtId="41" fontId="7" fillId="2" borderId="14" xfId="0" applyNumberFormat="1" applyFont="1" applyFill="1" applyBorder="1" applyAlignment="1">
      <alignment horizontal="right" wrapText="1"/>
    </xf>
    <xf numFmtId="41" fontId="7" fillId="2" borderId="17" xfId="0" applyNumberFormat="1" applyFont="1" applyFill="1" applyBorder="1" applyAlignment="1">
      <alignment horizontal="right" wrapText="1"/>
    </xf>
    <xf numFmtId="41" fontId="11" fillId="0" borderId="22" xfId="0" applyNumberFormat="1" applyFont="1" applyBorder="1" applyAlignment="1">
      <alignment horizontal="right" vertical="center"/>
    </xf>
    <xf numFmtId="41" fontId="7" fillId="0" borderId="14" xfId="0" applyNumberFormat="1" applyFont="1" applyBorder="1" applyAlignment="1">
      <alignment horizontal="right" wrapText="1"/>
    </xf>
    <xf numFmtId="41" fontId="7" fillId="0" borderId="21" xfId="0" applyNumberFormat="1" applyFont="1" applyBorder="1" applyAlignment="1">
      <alignment horizontal="right" wrapText="1"/>
    </xf>
    <xf numFmtId="41" fontId="7" fillId="0" borderId="50" xfId="0" applyNumberFormat="1" applyFont="1" applyBorder="1" applyAlignment="1">
      <alignment horizontal="right"/>
    </xf>
    <xf numFmtId="41" fontId="8" fillId="0" borderId="18" xfId="0" applyNumberFormat="1" applyFont="1" applyBorder="1" applyAlignment="1">
      <alignment horizontal="right" wrapText="1"/>
    </xf>
    <xf numFmtId="41" fontId="8" fillId="0" borderId="14" xfId="0" applyNumberFormat="1" applyFont="1" applyBorder="1" applyAlignment="1">
      <alignment horizontal="right" wrapText="1"/>
    </xf>
    <xf numFmtId="41" fontId="8" fillId="0" borderId="17" xfId="0" applyNumberFormat="1" applyFont="1" applyBorder="1" applyAlignment="1">
      <alignment horizontal="right" wrapText="1"/>
    </xf>
    <xf numFmtId="41" fontId="11" fillId="0" borderId="62" xfId="0" applyNumberFormat="1" applyFont="1" applyBorder="1" applyAlignment="1">
      <alignment horizontal="right"/>
    </xf>
    <xf numFmtId="41" fontId="7" fillId="0" borderId="14" xfId="0" applyNumberFormat="1" applyFont="1" applyBorder="1" applyAlignment="1">
      <alignment horizontal="right"/>
    </xf>
    <xf numFmtId="41" fontId="7" fillId="0" borderId="21" xfId="0" applyNumberFormat="1" applyFont="1" applyBorder="1" applyAlignment="1">
      <alignment horizontal="right"/>
    </xf>
    <xf numFmtId="41" fontId="7" fillId="2" borderId="26" xfId="0" applyNumberFormat="1" applyFont="1" applyFill="1" applyBorder="1" applyAlignment="1">
      <alignment horizontal="right" wrapText="1"/>
    </xf>
    <xf numFmtId="41" fontId="7" fillId="2" borderId="11" xfId="0" applyNumberFormat="1" applyFont="1" applyFill="1" applyBorder="1" applyAlignment="1">
      <alignment horizontal="right" wrapText="1"/>
    </xf>
    <xf numFmtId="41" fontId="11" fillId="2" borderId="14" xfId="0" applyNumberFormat="1" applyFont="1" applyFill="1" applyBorder="1" applyAlignment="1">
      <alignment horizontal="right" vertical="center" wrapText="1"/>
    </xf>
    <xf numFmtId="41" fontId="11" fillId="0" borderId="37" xfId="0" applyNumberFormat="1" applyFont="1" applyBorder="1"/>
    <xf numFmtId="41" fontId="10" fillId="0" borderId="38" xfId="0" applyNumberFormat="1" applyFont="1" applyBorder="1"/>
    <xf numFmtId="41" fontId="10" fillId="0" borderId="40" xfId="0" applyNumberFormat="1" applyFont="1" applyBorder="1"/>
    <xf numFmtId="41" fontId="10" fillId="0" borderId="22" xfId="0" applyNumberFormat="1" applyFont="1" applyBorder="1"/>
    <xf numFmtId="3" fontId="5" fillId="0" borderId="5" xfId="0" applyNumberFormat="1" applyFont="1" applyBorder="1" applyAlignment="1">
      <alignment horizontal="left" vertical="top" wrapText="1"/>
    </xf>
    <xf numFmtId="3" fontId="10" fillId="0" borderId="13" xfId="0" applyNumberFormat="1" applyFont="1" applyBorder="1" applyAlignment="1">
      <alignment horizontal="center" vertical="center" wrapText="1"/>
    </xf>
    <xf numFmtId="3" fontId="7" fillId="0" borderId="8" xfId="0" applyNumberFormat="1" applyFont="1" applyBorder="1" applyAlignment="1" applyProtection="1">
      <alignment horizontal="right" wrapText="1"/>
      <protection locked="0"/>
    </xf>
    <xf numFmtId="3" fontId="7" fillId="2" borderId="8" xfId="0" applyNumberFormat="1" applyFont="1" applyFill="1" applyBorder="1" applyAlignment="1" applyProtection="1">
      <alignment horizontal="right" wrapText="1"/>
      <protection locked="0"/>
    </xf>
    <xf numFmtId="3" fontId="7" fillId="2" borderId="16" xfId="0" applyNumberFormat="1" applyFont="1" applyFill="1" applyBorder="1" applyAlignment="1" applyProtection="1">
      <alignment horizontal="right" wrapText="1"/>
      <protection locked="0"/>
    </xf>
    <xf numFmtId="3" fontId="7" fillId="0" borderId="20" xfId="0" applyNumberFormat="1" applyFont="1" applyBorder="1" applyAlignment="1" applyProtection="1">
      <alignment horizontal="right" wrapText="1"/>
      <protection locked="0"/>
    </xf>
    <xf numFmtId="3" fontId="7" fillId="0" borderId="49" xfId="0" applyNumberFormat="1" applyFont="1" applyBorder="1" applyAlignment="1" applyProtection="1">
      <alignment horizontal="right" wrapText="1"/>
      <protection locked="0"/>
    </xf>
    <xf numFmtId="3" fontId="7" fillId="0" borderId="43" xfId="0" applyNumberFormat="1" applyFont="1" applyBorder="1" applyAlignment="1" applyProtection="1">
      <alignment horizontal="right" wrapText="1"/>
      <protection locked="0"/>
    </xf>
    <xf numFmtId="3" fontId="7" fillId="0" borderId="16" xfId="0" applyNumberFormat="1" applyFont="1" applyBorder="1" applyAlignment="1" applyProtection="1">
      <alignment horizontal="right" wrapText="1"/>
      <protection locked="0"/>
    </xf>
    <xf numFmtId="3" fontId="13" fillId="2" borderId="5" xfId="0" applyNumberFormat="1" applyFont="1" applyFill="1" applyBorder="1" applyAlignment="1">
      <alignment horizontal="right" wrapText="1"/>
    </xf>
    <xf numFmtId="3" fontId="7" fillId="2" borderId="13" xfId="0" applyNumberFormat="1" applyFont="1" applyFill="1" applyBorder="1" applyAlignment="1">
      <alignment horizontal="right" wrapText="1"/>
    </xf>
    <xf numFmtId="3" fontId="7" fillId="2" borderId="8" xfId="0" applyNumberFormat="1" applyFont="1" applyFill="1" applyBorder="1" applyAlignment="1">
      <alignment horizontal="right" wrapText="1"/>
    </xf>
    <xf numFmtId="3" fontId="19" fillId="0" borderId="25" xfId="0" applyNumberFormat="1" applyFont="1" applyBorder="1" applyAlignment="1">
      <alignment horizontal="left"/>
    </xf>
    <xf numFmtId="3" fontId="10" fillId="0" borderId="10" xfId="0" applyNumberFormat="1" applyFont="1" applyBorder="1" applyAlignment="1">
      <alignment horizontal="left"/>
    </xf>
    <xf numFmtId="3" fontId="10" fillId="0" borderId="5" xfId="0" applyNumberFormat="1" applyFont="1" applyBorder="1" applyAlignment="1">
      <alignment horizontal="left"/>
    </xf>
    <xf numFmtId="3" fontId="9" fillId="0" borderId="0" xfId="0" applyNumberFormat="1" applyFont="1"/>
    <xf numFmtId="3" fontId="9" fillId="0" borderId="0" xfId="0" applyNumberFormat="1" applyFont="1" applyProtection="1">
      <protection locked="0"/>
    </xf>
    <xf numFmtId="3" fontId="4" fillId="0" borderId="0" xfId="0" applyNumberFormat="1" applyFont="1" applyProtection="1">
      <protection locked="0"/>
    </xf>
    <xf numFmtId="3" fontId="4" fillId="0" borderId="0" xfId="0" applyNumberFormat="1" applyFont="1"/>
    <xf numFmtId="41" fontId="8" fillId="0" borderId="0" xfId="0" applyNumberFormat="1" applyFont="1" applyAlignment="1">
      <alignment horizontal="left" vertical="top" wrapText="1"/>
    </xf>
    <xf numFmtId="41" fontId="10" fillId="0" borderId="43" xfId="0" applyNumberFormat="1" applyFont="1" applyBorder="1" applyAlignment="1">
      <alignment horizontal="center" vertical="center" wrapText="1"/>
    </xf>
    <xf numFmtId="41" fontId="10" fillId="0" borderId="8" xfId="0" applyNumberFormat="1" applyFont="1" applyBorder="1" applyAlignment="1">
      <alignment horizontal="center" wrapText="1"/>
    </xf>
    <xf numFmtId="41" fontId="10" fillId="0" borderId="14" xfId="0" applyNumberFormat="1" applyFont="1" applyBorder="1" applyAlignment="1">
      <alignment horizontal="center" wrapText="1"/>
    </xf>
    <xf numFmtId="41" fontId="10" fillId="0" borderId="10" xfId="0" applyNumberFormat="1" applyFont="1" applyBorder="1" applyAlignment="1">
      <alignment horizontal="center" wrapText="1"/>
    </xf>
    <xf numFmtId="41" fontId="9" fillId="0" borderId="8" xfId="0" applyNumberFormat="1" applyFont="1" applyBorder="1" applyAlignment="1" applyProtection="1">
      <alignment horizontal="right" wrapText="1"/>
      <protection locked="0"/>
    </xf>
    <xf numFmtId="41" fontId="7" fillId="2" borderId="8" xfId="0" applyNumberFormat="1" applyFont="1" applyFill="1" applyBorder="1" applyAlignment="1" applyProtection="1">
      <alignment horizontal="right" wrapText="1"/>
      <protection locked="0"/>
    </xf>
    <xf numFmtId="41" fontId="7" fillId="2" borderId="16" xfId="0" applyNumberFormat="1" applyFont="1" applyFill="1" applyBorder="1" applyAlignment="1" applyProtection="1">
      <alignment horizontal="right" wrapText="1"/>
      <protection locked="0"/>
    </xf>
    <xf numFmtId="41" fontId="8" fillId="0" borderId="8" xfId="0" applyNumberFormat="1" applyFont="1" applyBorder="1" applyProtection="1">
      <protection locked="0"/>
    </xf>
    <xf numFmtId="41" fontId="8" fillId="0" borderId="8" xfId="0" applyNumberFormat="1" applyFont="1" applyBorder="1" applyAlignment="1" applyProtection="1">
      <alignment wrapText="1"/>
      <protection locked="0"/>
    </xf>
    <xf numFmtId="41" fontId="8" fillId="0" borderId="20" xfId="0" applyNumberFormat="1" applyFont="1" applyBorder="1" applyAlignment="1" applyProtection="1">
      <alignment wrapText="1"/>
      <protection locked="0"/>
    </xf>
    <xf numFmtId="41" fontId="8" fillId="0" borderId="21" xfId="0" applyNumberFormat="1" applyFont="1" applyBorder="1" applyAlignment="1">
      <alignment horizontal="right" wrapText="1"/>
    </xf>
    <xf numFmtId="41" fontId="7" fillId="0" borderId="8" xfId="0" applyNumberFormat="1" applyFont="1" applyBorder="1" applyAlignment="1" applyProtection="1">
      <alignment horizontal="right" wrapText="1"/>
      <protection locked="0"/>
    </xf>
    <xf numFmtId="41" fontId="8" fillId="0" borderId="8" xfId="0" applyNumberFormat="1" applyFont="1" applyBorder="1" applyAlignment="1">
      <alignment horizontal="right" wrapText="1"/>
    </xf>
    <xf numFmtId="41" fontId="7" fillId="0" borderId="20" xfId="0" applyNumberFormat="1" applyFont="1" applyBorder="1" applyAlignment="1" applyProtection="1">
      <alignment horizontal="right" wrapText="1"/>
      <protection locked="0"/>
    </xf>
    <xf numFmtId="41" fontId="8" fillId="0" borderId="20" xfId="0" applyNumberFormat="1" applyFont="1" applyBorder="1" applyAlignment="1">
      <alignment horizontal="right" wrapText="1"/>
    </xf>
    <xf numFmtId="41" fontId="11" fillId="0" borderId="4" xfId="0" applyNumberFormat="1" applyFont="1" applyBorder="1" applyAlignment="1">
      <alignment horizontal="right"/>
    </xf>
    <xf numFmtId="41" fontId="8" fillId="0" borderId="20" xfId="0" applyNumberFormat="1" applyFont="1" applyBorder="1" applyAlignment="1" applyProtection="1">
      <alignment horizontal="right" wrapText="1"/>
      <protection locked="0"/>
    </xf>
    <xf numFmtId="41" fontId="8" fillId="0" borderId="8" xfId="0" applyNumberFormat="1" applyFont="1" applyBorder="1" applyAlignment="1" applyProtection="1">
      <alignment horizontal="right" wrapText="1"/>
      <protection locked="0"/>
    </xf>
    <xf numFmtId="41" fontId="10" fillId="0" borderId="25" xfId="0" applyNumberFormat="1" applyFont="1" applyBorder="1" applyAlignment="1">
      <alignment horizontal="left"/>
    </xf>
    <xf numFmtId="41" fontId="10" fillId="0" borderId="10" xfId="0" applyNumberFormat="1" applyFont="1" applyBorder="1" applyAlignment="1">
      <alignment horizontal="left"/>
    </xf>
    <xf numFmtId="41" fontId="10" fillId="0" borderId="44" xfId="0" applyNumberFormat="1" applyFont="1" applyBorder="1" applyAlignment="1">
      <alignment horizontal="left"/>
    </xf>
    <xf numFmtId="41" fontId="10" fillId="0" borderId="0" xfId="0" applyNumberFormat="1" applyFont="1" applyAlignment="1">
      <alignment horizontal="left"/>
    </xf>
    <xf numFmtId="41" fontId="10" fillId="0" borderId="42" xfId="0" applyNumberFormat="1" applyFont="1" applyBorder="1" applyAlignment="1">
      <alignment horizontal="left"/>
    </xf>
    <xf numFmtId="41" fontId="10" fillId="0" borderId="49" xfId="0" applyNumberFormat="1" applyFont="1" applyBorder="1" applyAlignment="1">
      <alignment horizontal="center" vertical="center"/>
    </xf>
    <xf numFmtId="41" fontId="10" fillId="0" borderId="50" xfId="0" applyNumberFormat="1" applyFont="1" applyBorder="1" applyAlignment="1">
      <alignment horizontal="center" vertical="center"/>
    </xf>
    <xf numFmtId="41" fontId="10" fillId="0" borderId="13" xfId="0" applyNumberFormat="1" applyFont="1" applyBorder="1"/>
    <xf numFmtId="41" fontId="10" fillId="0" borderId="14" xfId="0" applyNumberFormat="1" applyFont="1" applyBorder="1"/>
    <xf numFmtId="41" fontId="10" fillId="3" borderId="8" xfId="0" applyNumberFormat="1" applyFont="1" applyFill="1" applyBorder="1"/>
    <xf numFmtId="41" fontId="10" fillId="3" borderId="13" xfId="0" applyNumberFormat="1" applyFont="1" applyFill="1" applyBorder="1"/>
    <xf numFmtId="41" fontId="10" fillId="3" borderId="48" xfId="0" applyNumberFormat="1" applyFont="1" applyFill="1" applyBorder="1"/>
    <xf numFmtId="41" fontId="10" fillId="0" borderId="48" xfId="0" applyNumberFormat="1" applyFont="1" applyBorder="1"/>
    <xf numFmtId="41" fontId="10" fillId="0" borderId="16" xfId="0" applyNumberFormat="1" applyFont="1" applyBorder="1"/>
    <xf numFmtId="41" fontId="10" fillId="0" borderId="51" xfId="0" applyNumberFormat="1" applyFont="1" applyBorder="1"/>
    <xf numFmtId="41" fontId="10" fillId="0" borderId="52" xfId="0" applyNumberFormat="1" applyFont="1" applyBorder="1"/>
    <xf numFmtId="41" fontId="10" fillId="0" borderId="22" xfId="0" applyNumberFormat="1" applyFont="1" applyBorder="1" applyAlignment="1">
      <alignment horizontal="right" vertical="center"/>
    </xf>
    <xf numFmtId="41" fontId="10" fillId="0" borderId="49" xfId="0" applyNumberFormat="1" applyFont="1" applyBorder="1" applyAlignment="1">
      <alignment horizontal="center" wrapText="1"/>
    </xf>
    <xf numFmtId="2" fontId="10" fillId="0" borderId="31" xfId="0" applyNumberFormat="1" applyFont="1" applyBorder="1" applyAlignment="1">
      <alignment horizontal="left"/>
    </xf>
    <xf numFmtId="2" fontId="10" fillId="0" borderId="5" xfId="0" applyNumberFormat="1" applyFont="1" applyBorder="1" applyAlignment="1">
      <alignment horizontal="left"/>
    </xf>
    <xf numFmtId="2" fontId="10" fillId="0" borderId="4" xfId="0" applyNumberFormat="1" applyFont="1" applyBorder="1" applyAlignment="1">
      <alignment horizontal="center"/>
    </xf>
    <xf numFmtId="2" fontId="10" fillId="0" borderId="5" xfId="0" applyNumberFormat="1" applyFont="1" applyBorder="1" applyAlignment="1">
      <alignment horizontal="center"/>
    </xf>
    <xf numFmtId="2" fontId="10" fillId="0" borderId="6" xfId="0" applyNumberFormat="1" applyFont="1" applyBorder="1" applyAlignment="1">
      <alignment horizontal="center"/>
    </xf>
    <xf numFmtId="0" fontId="10" fillId="0" borderId="4" xfId="0" applyFont="1" applyBorder="1" applyAlignment="1">
      <alignment horizontal="center"/>
    </xf>
    <xf numFmtId="0" fontId="10" fillId="0" borderId="30" xfId="0" applyFont="1" applyBorder="1" applyAlignment="1">
      <alignment horizontal="center"/>
    </xf>
    <xf numFmtId="2" fontId="10" fillId="0" borderId="41" xfId="0" applyNumberFormat="1" applyFont="1" applyBorder="1" applyAlignment="1">
      <alignment horizontal="left"/>
    </xf>
    <xf numFmtId="2" fontId="10" fillId="0" borderId="42" xfId="0" applyNumberFormat="1" applyFont="1" applyBorder="1" applyAlignment="1">
      <alignment horizontal="left"/>
    </xf>
    <xf numFmtId="0" fontId="10" fillId="0" borderId="5" xfId="0" applyFont="1" applyBorder="1" applyAlignment="1">
      <alignment horizontal="center"/>
    </xf>
    <xf numFmtId="0" fontId="10" fillId="0" borderId="31" xfId="0" applyFont="1" applyBorder="1" applyAlignment="1">
      <alignment horizontal="left"/>
    </xf>
    <xf numFmtId="0" fontId="10" fillId="0" borderId="5" xfId="0" applyFont="1" applyBorder="1" applyAlignment="1">
      <alignment horizontal="left"/>
    </xf>
    <xf numFmtId="2" fontId="10" fillId="0" borderId="32" xfId="0" applyNumberFormat="1" applyFont="1" applyBorder="1" applyAlignment="1">
      <alignment horizontal="left"/>
    </xf>
    <xf numFmtId="2" fontId="10" fillId="0" borderId="39" xfId="0" applyNumberFormat="1" applyFont="1" applyBorder="1" applyAlignment="1">
      <alignment horizontal="left"/>
    </xf>
    <xf numFmtId="0" fontId="11" fillId="0" borderId="24" xfId="0" applyFont="1" applyBorder="1" applyAlignment="1">
      <alignment horizontal="left" vertical="top" wrapText="1"/>
    </xf>
    <xf numFmtId="0" fontId="11" fillId="0" borderId="25" xfId="0" applyFont="1" applyBorder="1" applyAlignment="1">
      <alignment horizontal="left" vertical="top" wrapText="1"/>
    </xf>
    <xf numFmtId="0" fontId="11" fillId="0" borderId="26" xfId="0" applyFont="1" applyBorder="1" applyAlignment="1">
      <alignment horizontal="left" vertical="top" wrapText="1"/>
    </xf>
    <xf numFmtId="0" fontId="10" fillId="0" borderId="31" xfId="0" applyFont="1" applyBorder="1" applyAlignment="1">
      <alignment horizontal="right" wrapText="1"/>
    </xf>
    <xf numFmtId="0" fontId="8" fillId="0" borderId="5" xfId="0" applyFont="1" applyBorder="1" applyAlignment="1">
      <alignment horizontal="right" wrapText="1"/>
    </xf>
    <xf numFmtId="0" fontId="11" fillId="0" borderId="58" xfId="0" applyFont="1" applyBorder="1" applyAlignment="1">
      <alignment horizontal="left" vertical="top" wrapText="1"/>
    </xf>
    <xf numFmtId="0" fontId="11" fillId="0" borderId="0" xfId="0" applyFont="1" applyBorder="1" applyAlignment="1">
      <alignment horizontal="left" vertical="top" wrapText="1"/>
    </xf>
    <xf numFmtId="0" fontId="11" fillId="0" borderId="54" xfId="0" applyFont="1" applyBorder="1" applyAlignment="1">
      <alignment horizontal="left" vertical="top" wrapText="1"/>
    </xf>
    <xf numFmtId="0" fontId="11" fillId="0" borderId="41" xfId="0" applyFont="1" applyBorder="1" applyAlignment="1">
      <alignment horizontal="right" wrapText="1"/>
    </xf>
    <xf numFmtId="0" fontId="7" fillId="0" borderId="42" xfId="0" applyFont="1" applyBorder="1" applyAlignment="1">
      <alignment horizontal="right" wrapText="1"/>
    </xf>
    <xf numFmtId="0" fontId="7" fillId="0" borderId="61" xfId="0" applyFont="1" applyBorder="1" applyAlignment="1">
      <alignment horizontal="right" wrapText="1"/>
    </xf>
    <xf numFmtId="0" fontId="11" fillId="0" borderId="31" xfId="0" applyFont="1" applyBorder="1" applyAlignment="1">
      <alignment horizontal="right" wrapText="1"/>
    </xf>
    <xf numFmtId="0" fontId="7" fillId="0" borderId="5" xfId="0" applyFont="1" applyBorder="1" applyAlignment="1">
      <alignment horizontal="right" wrapText="1"/>
    </xf>
    <xf numFmtId="0" fontId="10" fillId="0" borderId="31" xfId="0" applyFont="1" applyBorder="1" applyAlignment="1">
      <alignment horizontal="left" vertical="top"/>
    </xf>
    <xf numFmtId="0" fontId="10" fillId="0" borderId="5" xfId="0" applyFont="1" applyBorder="1" applyAlignment="1">
      <alignment horizontal="left" vertical="top"/>
    </xf>
    <xf numFmtId="0" fontId="10" fillId="0" borderId="6" xfId="0" applyFont="1" applyBorder="1" applyAlignment="1">
      <alignment horizontal="left" vertical="top"/>
    </xf>
    <xf numFmtId="2" fontId="10" fillId="0" borderId="35" xfId="0" applyNumberFormat="1" applyFont="1" applyBorder="1" applyAlignment="1">
      <alignment horizontal="left"/>
    </xf>
    <xf numFmtId="2" fontId="10" fillId="0" borderId="2" xfId="0" applyNumberFormat="1" applyFont="1" applyBorder="1" applyAlignment="1">
      <alignment horizontal="left"/>
    </xf>
    <xf numFmtId="2" fontId="10" fillId="0" borderId="9" xfId="0" applyNumberFormat="1" applyFont="1" applyBorder="1" applyAlignment="1">
      <alignment horizontal="left"/>
    </xf>
    <xf numFmtId="2" fontId="10" fillId="0" borderId="10" xfId="0" applyNumberFormat="1" applyFont="1" applyBorder="1" applyAlignment="1">
      <alignment horizontal="left"/>
    </xf>
    <xf numFmtId="0" fontId="11" fillId="2" borderId="31"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7" fillId="0" borderId="8" xfId="0" applyFont="1" applyBorder="1" applyAlignment="1">
      <alignment horizontal="left" vertical="top" wrapText="1"/>
    </xf>
    <xf numFmtId="0" fontId="7" fillId="0" borderId="14" xfId="0" applyFont="1" applyBorder="1" applyAlignment="1">
      <alignment horizontal="left" vertical="top"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10" fillId="0" borderId="4" xfId="0" applyFont="1" applyBorder="1" applyAlignment="1">
      <alignment horizontal="right" vertical="center" wrapText="1"/>
    </xf>
    <xf numFmtId="0" fontId="10" fillId="0" borderId="5" xfId="0" applyFont="1" applyBorder="1" applyAlignment="1">
      <alignment horizontal="right" vertical="center" wrapText="1"/>
    </xf>
    <xf numFmtId="0" fontId="10" fillId="0" borderId="6" xfId="0" applyFont="1" applyBorder="1" applyAlignment="1">
      <alignment horizontal="right" vertical="center" wrapText="1"/>
    </xf>
    <xf numFmtId="0" fontId="10" fillId="0" borderId="24" xfId="0" applyFont="1" applyBorder="1" applyAlignment="1">
      <alignment horizontal="left" vertical="top"/>
    </xf>
    <xf numFmtId="0" fontId="10" fillId="0" borderId="25" xfId="0" applyFont="1" applyBorder="1" applyAlignment="1">
      <alignment horizontal="left" vertical="top"/>
    </xf>
    <xf numFmtId="0" fontId="10" fillId="0" borderId="26" xfId="0" applyFont="1" applyBorder="1" applyAlignment="1">
      <alignment horizontal="left" vertical="top"/>
    </xf>
    <xf numFmtId="0" fontId="11" fillId="0" borderId="58" xfId="0" applyFont="1" applyBorder="1" applyAlignment="1">
      <alignment horizontal="left" vertical="top"/>
    </xf>
    <xf numFmtId="0" fontId="11" fillId="0" borderId="0" xfId="0" applyFont="1" applyAlignment="1">
      <alignment horizontal="left" vertical="top"/>
    </xf>
    <xf numFmtId="0" fontId="11" fillId="0" borderId="54" xfId="0" applyFont="1" applyBorder="1" applyAlignment="1">
      <alignment horizontal="left" vertical="top"/>
    </xf>
    <xf numFmtId="0" fontId="11" fillId="0" borderId="9" xfId="0" applyFont="1" applyBorder="1" applyAlignment="1">
      <alignment horizontal="left"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left" vertical="center" wrapText="1"/>
    </xf>
    <xf numFmtId="0" fontId="1" fillId="0" borderId="39" xfId="0" applyFont="1" applyBorder="1" applyAlignment="1">
      <alignment horizontal="left" vertical="center" wrapText="1"/>
    </xf>
    <xf numFmtId="0" fontId="1" fillId="0" borderId="53" xfId="0" applyFont="1" applyBorder="1" applyAlignment="1">
      <alignment horizontal="left" vertical="center" wrapText="1"/>
    </xf>
    <xf numFmtId="0" fontId="7" fillId="0" borderId="35" xfId="0" applyFont="1" applyBorder="1" applyAlignment="1">
      <alignment horizontal="left" vertical="top" wrapText="1"/>
    </xf>
    <xf numFmtId="0" fontId="7" fillId="0" borderId="2" xfId="0" applyFont="1" applyBorder="1" applyAlignment="1">
      <alignment vertical="top"/>
    </xf>
    <xf numFmtId="0" fontId="7" fillId="0" borderId="3" xfId="0" applyFont="1" applyBorder="1" applyAlignment="1">
      <alignment vertical="top"/>
    </xf>
    <xf numFmtId="1" fontId="7" fillId="0" borderId="56" xfId="0" applyNumberFormat="1" applyFont="1" applyBorder="1" applyAlignment="1">
      <alignment horizontal="center" vertical="top" wrapText="1"/>
    </xf>
    <xf numFmtId="1" fontId="7" fillId="0" borderId="12" xfId="0" applyNumberFormat="1" applyFont="1" applyBorder="1" applyAlignment="1">
      <alignment horizontal="center" vertical="top" wrapText="1"/>
    </xf>
    <xf numFmtId="0" fontId="9" fillId="0" borderId="60" xfId="0" applyFont="1" applyBorder="1" applyAlignment="1">
      <alignment horizontal="center" vertical="top" wrapText="1"/>
    </xf>
    <xf numFmtId="0" fontId="9" fillId="0" borderId="13" xfId="0" applyFont="1" applyBorder="1" applyAlignment="1">
      <alignment horizontal="center" vertical="top" wrapText="1"/>
    </xf>
    <xf numFmtId="0" fontId="7" fillId="0" borderId="19" xfId="0" applyFont="1" applyBorder="1" applyAlignment="1">
      <alignment horizontal="center" vertical="top" wrapText="1"/>
    </xf>
    <xf numFmtId="0" fontId="7" fillId="0" borderId="56" xfId="0" applyFont="1" applyBorder="1" applyAlignment="1">
      <alignment horizontal="center" vertical="top" wrapText="1"/>
    </xf>
    <xf numFmtId="0" fontId="7" fillId="0" borderId="12" xfId="0" applyFont="1" applyBorder="1" applyAlignment="1">
      <alignment horizontal="center" vertical="top" wrapText="1"/>
    </xf>
    <xf numFmtId="0" fontId="9" fillId="0" borderId="20" xfId="0" applyFont="1" applyBorder="1" applyAlignment="1">
      <alignment horizontal="center" vertical="top"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 xfId="0" applyFont="1" applyBorder="1" applyAlignment="1">
      <alignment horizontal="right" wrapText="1"/>
    </xf>
    <xf numFmtId="0" fontId="10" fillId="0" borderId="5" xfId="0" applyFont="1" applyBorder="1" applyAlignment="1">
      <alignment horizontal="right" wrapText="1"/>
    </xf>
    <xf numFmtId="0" fontId="10" fillId="0" borderId="6" xfId="0" applyFont="1" applyBorder="1" applyAlignment="1">
      <alignment horizontal="right" wrapText="1"/>
    </xf>
    <xf numFmtId="0" fontId="7" fillId="0" borderId="24" xfId="0" applyFont="1" applyBorder="1" applyAlignment="1">
      <alignment horizontal="left" vertical="top" wrapText="1"/>
    </xf>
    <xf numFmtId="0" fontId="7" fillId="0" borderId="25" xfId="0" applyFont="1" applyBorder="1" applyAlignment="1">
      <alignment vertical="top"/>
    </xf>
    <xf numFmtId="0" fontId="7" fillId="0" borderId="26" xfId="0" applyFont="1" applyBorder="1" applyAlignment="1">
      <alignment vertical="top"/>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2" fontId="10" fillId="0" borderId="4" xfId="0" applyNumberFormat="1" applyFont="1" applyBorder="1" applyAlignment="1">
      <alignment horizontal="center" vertical="center"/>
    </xf>
    <xf numFmtId="2" fontId="10" fillId="0" borderId="5" xfId="0" applyNumberFormat="1" applyFont="1" applyBorder="1" applyAlignment="1">
      <alignment horizontal="center" vertical="center"/>
    </xf>
    <xf numFmtId="0" fontId="6" fillId="0" borderId="0" xfId="0" applyFont="1" applyAlignment="1">
      <alignment horizontal="center"/>
    </xf>
    <xf numFmtId="2" fontId="10" fillId="0" borderId="29" xfId="0" applyNumberFormat="1" applyFont="1" applyBorder="1" applyAlignment="1">
      <alignment horizontal="center" vertical="center"/>
    </xf>
    <xf numFmtId="2" fontId="10" fillId="0" borderId="49" xfId="0" applyNumberFormat="1" applyFont="1" applyBorder="1" applyAlignment="1">
      <alignment horizontal="center" vertical="center"/>
    </xf>
    <xf numFmtId="0" fontId="5" fillId="0" borderId="0" xfId="0" applyFont="1" applyAlignment="1">
      <alignment horizontal="left"/>
    </xf>
    <xf numFmtId="0" fontId="1" fillId="0" borderId="0" xfId="0" applyFont="1" applyAlignment="1">
      <alignment horizontal="right" vertical="center"/>
    </xf>
    <xf numFmtId="0" fontId="5" fillId="0" borderId="0" xfId="0" applyFont="1" applyAlignment="1">
      <alignment horizontal="right" vertical="center"/>
    </xf>
    <xf numFmtId="0" fontId="10" fillId="0" borderId="7" xfId="0" applyFont="1" applyBorder="1" applyAlignment="1">
      <alignment horizontal="left" wrapText="1"/>
    </xf>
    <xf numFmtId="0" fontId="10" fillId="0" borderId="8" xfId="0" applyFont="1" applyBorder="1" applyAlignment="1">
      <alignment horizontal="left" wrapText="1"/>
    </xf>
    <xf numFmtId="0" fontId="10" fillId="3" borderId="7" xfId="0" applyFont="1" applyFill="1" applyBorder="1" applyAlignment="1">
      <alignment horizontal="left" vertical="center"/>
    </xf>
    <xf numFmtId="0" fontId="13" fillId="3" borderId="8" xfId="0" applyFont="1" applyFill="1" applyBorder="1" applyAlignment="1">
      <alignment horizontal="left" vertical="center"/>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4" xfId="0" applyFont="1" applyBorder="1" applyAlignment="1">
      <alignment horizontal="right" vertical="center"/>
    </xf>
    <xf numFmtId="0" fontId="10" fillId="0" borderId="5" xfId="0" applyFont="1" applyBorder="1" applyAlignment="1">
      <alignment horizontal="right" vertical="center"/>
    </xf>
    <xf numFmtId="0" fontId="10" fillId="0" borderId="6" xfId="0"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16"/>
  <sheetViews>
    <sheetView tabSelected="1" view="pageBreakPreview" zoomScaleNormal="100" zoomScaleSheetLayoutView="100" workbookViewId="0">
      <selection activeCell="B48" sqref="B48"/>
    </sheetView>
  </sheetViews>
  <sheetFormatPr defaultColWidth="11.42578125" defaultRowHeight="18" x14ac:dyDescent="0.35"/>
  <cols>
    <col min="1" max="1" width="5.7109375" style="1" customWidth="1"/>
    <col min="2" max="2" width="6.5703125" style="9" customWidth="1"/>
    <col min="3" max="3" width="9.28515625" style="9" customWidth="1"/>
    <col min="4" max="4" width="53" style="10" customWidth="1"/>
    <col min="5" max="5" width="10.140625" style="11" customWidth="1"/>
    <col min="6" max="6" width="11.28515625" style="8" customWidth="1"/>
    <col min="7" max="7" width="14.5703125" style="292" customWidth="1"/>
    <col min="8" max="8" width="19.85546875" style="12" customWidth="1"/>
    <col min="9" max="9" width="12.7109375" style="1" customWidth="1"/>
    <col min="10" max="10" width="14.5703125" style="1" bestFit="1" customWidth="1"/>
    <col min="11" max="11" width="12.7109375" style="1" bestFit="1" customWidth="1"/>
    <col min="12" max="12" width="11.42578125" style="1"/>
    <col min="13" max="13" width="13.7109375" style="1" customWidth="1"/>
    <col min="14" max="16384" width="11.42578125" style="1"/>
  </cols>
  <sheetData>
    <row r="1" spans="1:37" ht="90" customHeight="1" thickBot="1" x14ac:dyDescent="0.4">
      <c r="B1" s="389" t="s">
        <v>157</v>
      </c>
      <c r="C1" s="390"/>
      <c r="D1" s="390"/>
      <c r="E1" s="390"/>
      <c r="F1" s="390"/>
      <c r="G1" s="390"/>
      <c r="H1" s="391"/>
    </row>
    <row r="2" spans="1:37" ht="27" customHeight="1" thickBot="1" x14ac:dyDescent="0.4">
      <c r="B2" s="392" t="s">
        <v>0</v>
      </c>
      <c r="C2" s="393"/>
      <c r="D2" s="393"/>
      <c r="E2" s="393"/>
      <c r="F2" s="393"/>
      <c r="G2" s="393"/>
      <c r="H2" s="394"/>
    </row>
    <row r="3" spans="1:37" ht="39" customHeight="1" thickBot="1" x14ac:dyDescent="0.4">
      <c r="B3" s="392" t="s">
        <v>1</v>
      </c>
      <c r="C3" s="393"/>
      <c r="D3" s="393"/>
      <c r="E3" s="393"/>
      <c r="F3" s="393"/>
      <c r="G3" s="393"/>
      <c r="H3" s="394"/>
    </row>
    <row r="4" spans="1:37" ht="26.25" customHeight="1" thickBot="1" x14ac:dyDescent="0.4">
      <c r="B4" s="87"/>
      <c r="C4" s="2"/>
      <c r="D4" s="395" t="s">
        <v>2</v>
      </c>
      <c r="E4" s="396"/>
      <c r="F4" s="396"/>
      <c r="G4" s="396"/>
      <c r="H4" s="397"/>
    </row>
    <row r="5" spans="1:37" customFormat="1" ht="54.75" customHeight="1" x14ac:dyDescent="0.35">
      <c r="A5" s="50"/>
      <c r="B5" s="88"/>
      <c r="C5" s="64" t="s">
        <v>3</v>
      </c>
      <c r="D5" s="398" t="s">
        <v>113</v>
      </c>
      <c r="E5" s="399"/>
      <c r="F5" s="399"/>
      <c r="G5" s="399"/>
      <c r="H5" s="400"/>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row>
    <row r="6" spans="1:37" customFormat="1" ht="150.75" customHeight="1" x14ac:dyDescent="0.35">
      <c r="A6" s="50"/>
      <c r="B6" s="89"/>
      <c r="C6" s="51" t="s">
        <v>4</v>
      </c>
      <c r="D6" s="372" t="s">
        <v>5</v>
      </c>
      <c r="E6" s="373"/>
      <c r="F6" s="373"/>
      <c r="G6" s="373"/>
      <c r="H6" s="374"/>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row>
    <row r="7" spans="1:37" customFormat="1" ht="95.25" customHeight="1" x14ac:dyDescent="0.35">
      <c r="A7" s="50"/>
      <c r="B7" s="90"/>
      <c r="C7" s="51" t="s">
        <v>6</v>
      </c>
      <c r="D7" s="367" t="s">
        <v>7</v>
      </c>
      <c r="E7" s="367"/>
      <c r="F7" s="367"/>
      <c r="G7" s="367"/>
      <c r="H7" s="368"/>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1:37" customFormat="1" ht="98.25" customHeight="1" x14ac:dyDescent="0.35">
      <c r="A8" s="50"/>
      <c r="B8" s="90"/>
      <c r="C8" s="51" t="s">
        <v>8</v>
      </c>
      <c r="D8" s="367" t="s">
        <v>114</v>
      </c>
      <c r="E8" s="367"/>
      <c r="F8" s="367"/>
      <c r="G8" s="367"/>
      <c r="H8" s="368"/>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1:37" customFormat="1" ht="174.75" customHeight="1" x14ac:dyDescent="0.35">
      <c r="A9" s="50"/>
      <c r="B9" s="90"/>
      <c r="C9" s="51" t="s">
        <v>9</v>
      </c>
      <c r="D9" s="367" t="s">
        <v>115</v>
      </c>
      <c r="E9" s="367"/>
      <c r="F9" s="367"/>
      <c r="G9" s="367"/>
      <c r="H9" s="368"/>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1:37" customFormat="1" ht="97.5" customHeight="1" x14ac:dyDescent="0.35">
      <c r="A10" s="50"/>
      <c r="B10" s="90"/>
      <c r="C10" s="51" t="s">
        <v>10</v>
      </c>
      <c r="D10" s="367" t="s">
        <v>116</v>
      </c>
      <c r="E10" s="367"/>
      <c r="F10" s="367"/>
      <c r="G10" s="367"/>
      <c r="H10" s="368"/>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1:37" customFormat="1" ht="45" customHeight="1" x14ac:dyDescent="0.35">
      <c r="A11" s="50"/>
      <c r="B11" s="90"/>
      <c r="C11" s="51" t="s">
        <v>11</v>
      </c>
      <c r="D11" s="367" t="s">
        <v>12</v>
      </c>
      <c r="E11" s="367"/>
      <c r="F11" s="367"/>
      <c r="G11" s="367"/>
      <c r="H11" s="368"/>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1:37" customFormat="1" ht="159.75" customHeight="1" x14ac:dyDescent="0.35">
      <c r="A12" s="50"/>
      <c r="B12" s="90"/>
      <c r="C12" s="51" t="s">
        <v>13</v>
      </c>
      <c r="D12" s="367" t="s">
        <v>117</v>
      </c>
      <c r="E12" s="367"/>
      <c r="F12" s="367"/>
      <c r="G12" s="367"/>
      <c r="H12" s="368"/>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1:37" customFormat="1" ht="78" customHeight="1" x14ac:dyDescent="0.35">
      <c r="A13" s="50"/>
      <c r="B13" s="90"/>
      <c r="C13" s="54" t="s">
        <v>14</v>
      </c>
      <c r="D13" s="367" t="s">
        <v>15</v>
      </c>
      <c r="E13" s="367"/>
      <c r="F13" s="367"/>
      <c r="G13" s="367"/>
      <c r="H13" s="368"/>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1:37" customFormat="1" ht="122.25" customHeight="1" x14ac:dyDescent="0.35">
      <c r="A14" s="50"/>
      <c r="B14" s="90"/>
      <c r="C14" s="51" t="s">
        <v>16</v>
      </c>
      <c r="D14" s="369" t="s">
        <v>128</v>
      </c>
      <c r="E14" s="370"/>
      <c r="F14" s="370"/>
      <c r="G14" s="370"/>
      <c r="H14" s="371"/>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1:37" customFormat="1" ht="208.5" customHeight="1" x14ac:dyDescent="0.35">
      <c r="A15" s="50"/>
      <c r="B15" s="90"/>
      <c r="C15" s="51" t="s">
        <v>17</v>
      </c>
      <c r="D15" s="367" t="s">
        <v>18</v>
      </c>
      <c r="E15" s="367"/>
      <c r="F15" s="367"/>
      <c r="G15" s="367"/>
      <c r="H15" s="368"/>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1:37" customFormat="1" ht="171" customHeight="1" x14ac:dyDescent="0.35">
      <c r="A16" s="50"/>
      <c r="B16" s="90"/>
      <c r="C16" s="51" t="s">
        <v>19</v>
      </c>
      <c r="D16" s="372" t="s">
        <v>20</v>
      </c>
      <c r="E16" s="373"/>
      <c r="F16" s="373"/>
      <c r="G16" s="373"/>
      <c r="H16" s="374"/>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1:37" customFormat="1" ht="110.25" customHeight="1" x14ac:dyDescent="0.35">
      <c r="A17" s="50"/>
      <c r="B17" s="90"/>
      <c r="C17" s="51" t="s">
        <v>21</v>
      </c>
      <c r="D17" s="372" t="s">
        <v>22</v>
      </c>
      <c r="E17" s="373"/>
      <c r="F17" s="373"/>
      <c r="G17" s="373"/>
      <c r="H17" s="374"/>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37" customFormat="1" ht="92.25" customHeight="1" x14ac:dyDescent="0.35">
      <c r="A18" s="50"/>
      <c r="B18" s="90"/>
      <c r="C18" s="51" t="s">
        <v>23</v>
      </c>
      <c r="D18" s="372" t="s">
        <v>118</v>
      </c>
      <c r="E18" s="373"/>
      <c r="F18" s="373"/>
      <c r="G18" s="373"/>
      <c r="H18" s="374"/>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row>
    <row r="19" spans="1:37" customFormat="1" ht="76.5" customHeight="1" thickBot="1" x14ac:dyDescent="0.4">
      <c r="A19" s="50"/>
      <c r="B19" s="91"/>
      <c r="C19" s="56" t="s">
        <v>24</v>
      </c>
      <c r="D19" s="375" t="s">
        <v>119</v>
      </c>
      <c r="E19" s="375"/>
      <c r="F19" s="375"/>
      <c r="G19" s="375"/>
      <c r="H19" s="376"/>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1:37" ht="18.75" thickBot="1" x14ac:dyDescent="0.4">
      <c r="B20" s="92"/>
      <c r="C20" s="3"/>
      <c r="D20" s="4"/>
      <c r="E20" s="4"/>
      <c r="F20" s="4"/>
      <c r="G20" s="274"/>
      <c r="H20" s="5"/>
    </row>
    <row r="21" spans="1:37" s="6" customFormat="1" ht="70.5" customHeight="1" x14ac:dyDescent="0.25">
      <c r="B21" s="186" t="s">
        <v>25</v>
      </c>
      <c r="C21" s="149" t="s">
        <v>26</v>
      </c>
      <c r="D21" s="187" t="s">
        <v>27</v>
      </c>
      <c r="E21" s="149" t="s">
        <v>28</v>
      </c>
      <c r="F21" s="188" t="s">
        <v>29</v>
      </c>
      <c r="G21" s="275" t="s">
        <v>153</v>
      </c>
      <c r="H21" s="189" t="s">
        <v>30</v>
      </c>
    </row>
    <row r="22" spans="1:37" ht="22.5" customHeight="1" x14ac:dyDescent="0.35">
      <c r="B22" s="190">
        <v>1</v>
      </c>
      <c r="C22" s="191">
        <v>2</v>
      </c>
      <c r="D22" s="192">
        <v>3</v>
      </c>
      <c r="E22" s="191">
        <v>4</v>
      </c>
      <c r="F22" s="193">
        <v>5</v>
      </c>
      <c r="G22" s="193">
        <v>6</v>
      </c>
      <c r="H22" s="253">
        <v>7</v>
      </c>
    </row>
    <row r="23" spans="1:37" ht="18.75" x14ac:dyDescent="0.35">
      <c r="B23" s="186"/>
      <c r="C23" s="153"/>
      <c r="D23" s="386" t="s">
        <v>69</v>
      </c>
      <c r="E23" s="387"/>
      <c r="F23" s="387"/>
      <c r="G23" s="387"/>
      <c r="H23" s="388"/>
    </row>
    <row r="24" spans="1:37" ht="29.25" customHeight="1" x14ac:dyDescent="0.35">
      <c r="B24" s="194">
        <v>1</v>
      </c>
      <c r="C24" s="68" t="s">
        <v>67</v>
      </c>
      <c r="D24" s="76" t="s">
        <v>32</v>
      </c>
      <c r="E24" s="96" t="s">
        <v>31</v>
      </c>
      <c r="F24" s="196">
        <v>1</v>
      </c>
      <c r="G24" s="276"/>
      <c r="H24" s="254">
        <f t="shared" ref="H24:H29" si="0">F24*G24</f>
        <v>0</v>
      </c>
    </row>
    <row r="25" spans="1:37" ht="41.45" customHeight="1" x14ac:dyDescent="0.35">
      <c r="B25" s="194">
        <v>2</v>
      </c>
      <c r="C25" s="51" t="s">
        <v>158</v>
      </c>
      <c r="D25" s="76" t="s">
        <v>33</v>
      </c>
      <c r="E25" s="96" t="s">
        <v>31</v>
      </c>
      <c r="F25" s="196">
        <v>1</v>
      </c>
      <c r="G25" s="276"/>
      <c r="H25" s="254">
        <f t="shared" si="0"/>
        <v>0</v>
      </c>
    </row>
    <row r="26" spans="1:37" ht="32.25" customHeight="1" x14ac:dyDescent="0.35">
      <c r="B26" s="194">
        <v>3</v>
      </c>
      <c r="C26" s="17" t="s">
        <v>68</v>
      </c>
      <c r="D26" s="76" t="s">
        <v>34</v>
      </c>
      <c r="E26" s="96" t="s">
        <v>31</v>
      </c>
      <c r="F26" s="196">
        <v>1</v>
      </c>
      <c r="G26" s="276"/>
      <c r="H26" s="254">
        <f t="shared" si="0"/>
        <v>0</v>
      </c>
    </row>
    <row r="27" spans="1:37" customFormat="1" ht="56.25" x14ac:dyDescent="0.35">
      <c r="A27" s="18"/>
      <c r="B27" s="93">
        <v>4</v>
      </c>
      <c r="C27" s="17" t="s">
        <v>70</v>
      </c>
      <c r="D27" s="76" t="s">
        <v>76</v>
      </c>
      <c r="E27" s="20" t="s">
        <v>31</v>
      </c>
      <c r="F27" s="21">
        <v>1</v>
      </c>
      <c r="G27" s="277"/>
      <c r="H27" s="255">
        <f t="shared" si="0"/>
        <v>0</v>
      </c>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row>
    <row r="28" spans="1:37" customFormat="1" ht="82.5" customHeight="1" x14ac:dyDescent="0.35">
      <c r="A28" s="18"/>
      <c r="B28" s="93">
        <v>5</v>
      </c>
      <c r="C28" s="17" t="s">
        <v>71</v>
      </c>
      <c r="D28" s="76" t="s">
        <v>72</v>
      </c>
      <c r="E28" s="20" t="s">
        <v>31</v>
      </c>
      <c r="F28" s="21">
        <v>1</v>
      </c>
      <c r="G28" s="277"/>
      <c r="H28" s="255">
        <f t="shared" si="0"/>
        <v>0</v>
      </c>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row>
    <row r="29" spans="1:37" customFormat="1" ht="41.25" customHeight="1" thickBot="1" x14ac:dyDescent="0.4">
      <c r="A29" s="18"/>
      <c r="B29" s="94">
        <v>6</v>
      </c>
      <c r="C29" s="56">
        <v>14</v>
      </c>
      <c r="D29" s="77" t="s">
        <v>73</v>
      </c>
      <c r="E29" s="25" t="s">
        <v>31</v>
      </c>
      <c r="F29" s="26">
        <v>1</v>
      </c>
      <c r="G29" s="278"/>
      <c r="H29" s="256">
        <f t="shared" si="0"/>
        <v>0</v>
      </c>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row>
    <row r="30" spans="1:37" s="6" customFormat="1" ht="24" customHeight="1" thickBot="1" x14ac:dyDescent="0.3">
      <c r="B30" s="377" t="s">
        <v>74</v>
      </c>
      <c r="C30" s="378"/>
      <c r="D30" s="378"/>
      <c r="E30" s="378"/>
      <c r="F30" s="378"/>
      <c r="G30" s="379"/>
      <c r="H30" s="257">
        <f>SUM(H24:H29)</f>
        <v>0</v>
      </c>
    </row>
    <row r="31" spans="1:37" s="27" customFormat="1" ht="18.75" x14ac:dyDescent="0.35">
      <c r="B31" s="28"/>
      <c r="C31" s="29"/>
      <c r="D31" s="380" t="s">
        <v>75</v>
      </c>
      <c r="E31" s="381"/>
      <c r="F31" s="381"/>
      <c r="G31" s="381"/>
      <c r="H31" s="382"/>
    </row>
    <row r="32" spans="1:37" s="27" customFormat="1" ht="28.5" customHeight="1" x14ac:dyDescent="0.35">
      <c r="B32" s="30">
        <v>7</v>
      </c>
      <c r="C32" s="197" t="s">
        <v>159</v>
      </c>
      <c r="D32" s="78" t="s">
        <v>174</v>
      </c>
      <c r="E32" s="218" t="s">
        <v>130</v>
      </c>
      <c r="F32" s="219">
        <v>0.87</v>
      </c>
      <c r="G32" s="276"/>
      <c r="H32" s="258">
        <f t="shared" ref="H32:H35" si="1">F32*G32</f>
        <v>0</v>
      </c>
    </row>
    <row r="33" spans="2:8" s="27" customFormat="1" ht="75" x14ac:dyDescent="0.35">
      <c r="B33" s="30">
        <v>8</v>
      </c>
      <c r="C33" s="197" t="s">
        <v>160</v>
      </c>
      <c r="D33" s="204" t="s">
        <v>172</v>
      </c>
      <c r="E33" s="218" t="s">
        <v>36</v>
      </c>
      <c r="F33" s="219">
        <v>614.67999999999995</v>
      </c>
      <c r="G33" s="276"/>
      <c r="H33" s="258">
        <f t="shared" si="1"/>
        <v>0</v>
      </c>
    </row>
    <row r="34" spans="2:8" s="27" customFormat="1" ht="66" customHeight="1" x14ac:dyDescent="0.35">
      <c r="B34" s="30">
        <v>9</v>
      </c>
      <c r="C34" s="197" t="s">
        <v>160</v>
      </c>
      <c r="D34" s="78" t="s">
        <v>37</v>
      </c>
      <c r="E34" s="218" t="s">
        <v>35</v>
      </c>
      <c r="F34" s="219">
        <v>395.67</v>
      </c>
      <c r="G34" s="276"/>
      <c r="H34" s="258">
        <f t="shared" si="1"/>
        <v>0</v>
      </c>
    </row>
    <row r="35" spans="2:8" s="27" customFormat="1" ht="85.5" customHeight="1" thickBot="1" x14ac:dyDescent="0.4">
      <c r="B35" s="33">
        <v>10</v>
      </c>
      <c r="C35" s="198" t="s">
        <v>160</v>
      </c>
      <c r="D35" s="81" t="s">
        <v>173</v>
      </c>
      <c r="E35" s="247" t="s">
        <v>36</v>
      </c>
      <c r="F35" s="222">
        <v>973.23</v>
      </c>
      <c r="G35" s="279"/>
      <c r="H35" s="259">
        <f t="shared" si="1"/>
        <v>0</v>
      </c>
    </row>
    <row r="36" spans="2:8" s="27" customFormat="1" ht="19.5" thickBot="1" x14ac:dyDescent="0.4">
      <c r="B36" s="36"/>
      <c r="C36" s="37"/>
      <c r="D36" s="355" t="s">
        <v>162</v>
      </c>
      <c r="E36" s="356"/>
      <c r="F36" s="356"/>
      <c r="G36" s="356"/>
      <c r="H36" s="38">
        <f>SUM(H32:H35)</f>
        <v>0</v>
      </c>
    </row>
    <row r="37" spans="2:8" ht="19.5" thickBot="1" x14ac:dyDescent="0.4">
      <c r="B37" s="199"/>
      <c r="C37" s="200"/>
      <c r="D37" s="383" t="s">
        <v>77</v>
      </c>
      <c r="E37" s="384"/>
      <c r="F37" s="384"/>
      <c r="G37" s="384"/>
      <c r="H37" s="385"/>
    </row>
    <row r="38" spans="2:8" ht="24" customHeight="1" thickBot="1" x14ac:dyDescent="0.4">
      <c r="B38" s="36">
        <v>11</v>
      </c>
      <c r="C38" s="201" t="s">
        <v>78</v>
      </c>
      <c r="D38" s="202" t="s">
        <v>79</v>
      </c>
      <c r="E38" s="203" t="s">
        <v>36</v>
      </c>
      <c r="F38" s="250">
        <v>230.24</v>
      </c>
      <c r="G38" s="280"/>
      <c r="H38" s="260">
        <f>F38*G38</f>
        <v>0</v>
      </c>
    </row>
    <row r="39" spans="2:8" ht="19.5" thickBot="1" x14ac:dyDescent="0.4">
      <c r="B39" s="36"/>
      <c r="C39" s="172"/>
      <c r="D39" s="355" t="s">
        <v>163</v>
      </c>
      <c r="E39" s="356"/>
      <c r="F39" s="356"/>
      <c r="G39" s="356"/>
      <c r="H39" s="38">
        <f>SUM(H38)</f>
        <v>0</v>
      </c>
    </row>
    <row r="40" spans="2:8" ht="19.5" thickBot="1" x14ac:dyDescent="0.4">
      <c r="B40" s="208"/>
      <c r="C40" s="209"/>
      <c r="D40" s="349" t="s">
        <v>164</v>
      </c>
      <c r="E40" s="350"/>
      <c r="F40" s="350"/>
      <c r="G40" s="350"/>
      <c r="H40" s="351"/>
    </row>
    <row r="41" spans="2:8" ht="63" customHeight="1" x14ac:dyDescent="0.35">
      <c r="B41" s="213">
        <v>12</v>
      </c>
      <c r="C41" s="210" t="s">
        <v>81</v>
      </c>
      <c r="D41" s="211" t="s">
        <v>82</v>
      </c>
      <c r="E41" s="216" t="s">
        <v>38</v>
      </c>
      <c r="F41" s="217">
        <v>567.13</v>
      </c>
      <c r="G41" s="281"/>
      <c r="H41" s="261">
        <f>F41*G41</f>
        <v>0</v>
      </c>
    </row>
    <row r="42" spans="2:8" ht="45" customHeight="1" x14ac:dyDescent="0.35">
      <c r="B42" s="214">
        <v>13</v>
      </c>
      <c r="C42" s="39" t="s">
        <v>83</v>
      </c>
      <c r="D42" s="83" t="s">
        <v>84</v>
      </c>
      <c r="E42" s="218" t="s">
        <v>36</v>
      </c>
      <c r="F42" s="219">
        <v>2053.92</v>
      </c>
      <c r="G42" s="276"/>
      <c r="H42" s="262">
        <f>F42*G42</f>
        <v>0</v>
      </c>
    </row>
    <row r="43" spans="2:8" ht="42.75" customHeight="1" x14ac:dyDescent="0.35">
      <c r="B43" s="214">
        <v>14</v>
      </c>
      <c r="C43" s="17" t="s">
        <v>85</v>
      </c>
      <c r="D43" s="75" t="s">
        <v>86</v>
      </c>
      <c r="E43" s="218" t="s">
        <v>36</v>
      </c>
      <c r="F43" s="219">
        <v>3997.98</v>
      </c>
      <c r="G43" s="276"/>
      <c r="H43" s="262">
        <f>F43*G43</f>
        <v>0</v>
      </c>
    </row>
    <row r="44" spans="2:8" ht="65.25" customHeight="1" x14ac:dyDescent="0.35">
      <c r="B44" s="214">
        <v>15</v>
      </c>
      <c r="C44" s="17" t="s">
        <v>87</v>
      </c>
      <c r="D44" s="75" t="s">
        <v>88</v>
      </c>
      <c r="E44" s="218" t="s">
        <v>35</v>
      </c>
      <c r="F44" s="219">
        <v>389.66</v>
      </c>
      <c r="G44" s="276"/>
      <c r="H44" s="262">
        <f t="shared" ref="H44:H45" si="2">F44*G44</f>
        <v>0</v>
      </c>
    </row>
    <row r="45" spans="2:8" ht="64.5" customHeight="1" x14ac:dyDescent="0.35">
      <c r="B45" s="214">
        <v>16</v>
      </c>
      <c r="C45" s="39" t="s">
        <v>87</v>
      </c>
      <c r="D45" s="83" t="s">
        <v>89</v>
      </c>
      <c r="E45" s="218" t="s">
        <v>35</v>
      </c>
      <c r="F45" s="219">
        <v>1200</v>
      </c>
      <c r="G45" s="276"/>
      <c r="H45" s="262">
        <f t="shared" si="2"/>
        <v>0</v>
      </c>
    </row>
    <row r="46" spans="2:8" ht="60.75" customHeight="1" x14ac:dyDescent="0.35">
      <c r="B46" s="214">
        <v>17</v>
      </c>
      <c r="C46" s="39" t="s">
        <v>90</v>
      </c>
      <c r="D46" s="83" t="s">
        <v>91</v>
      </c>
      <c r="E46" s="218" t="s">
        <v>36</v>
      </c>
      <c r="F46" s="219">
        <v>2736.13</v>
      </c>
      <c r="G46" s="276"/>
      <c r="H46" s="262">
        <f>F46*G46</f>
        <v>0</v>
      </c>
    </row>
    <row r="47" spans="2:8" ht="64.5" customHeight="1" x14ac:dyDescent="0.35">
      <c r="B47" s="214">
        <v>18</v>
      </c>
      <c r="C47" s="39"/>
      <c r="D47" s="83" t="s">
        <v>145</v>
      </c>
      <c r="E47" s="218" t="s">
        <v>36</v>
      </c>
      <c r="F47" s="219">
        <v>76</v>
      </c>
      <c r="G47" s="276"/>
      <c r="H47" s="262">
        <f t="shared" ref="H47:H48" si="3">F47*G47</f>
        <v>0</v>
      </c>
    </row>
    <row r="48" spans="2:8" ht="42" customHeight="1" thickBot="1" x14ac:dyDescent="0.4">
      <c r="B48" s="170">
        <v>19</v>
      </c>
      <c r="C48" s="212"/>
      <c r="D48" s="215" t="s">
        <v>147</v>
      </c>
      <c r="E48" s="220" t="s">
        <v>36</v>
      </c>
      <c r="F48" s="221">
        <v>630</v>
      </c>
      <c r="G48" s="282"/>
      <c r="H48" s="263">
        <f t="shared" si="3"/>
        <v>0</v>
      </c>
    </row>
    <row r="49" spans="1:9" ht="19.5" thickBot="1" x14ac:dyDescent="0.4">
      <c r="B49" s="205"/>
      <c r="C49" s="206"/>
      <c r="D49" s="352" t="s">
        <v>165</v>
      </c>
      <c r="E49" s="353"/>
      <c r="F49" s="353"/>
      <c r="G49" s="354"/>
      <c r="H49" s="264">
        <f>SUM(H41:H48)</f>
        <v>0</v>
      </c>
      <c r="I49" s="85"/>
    </row>
    <row r="50" spans="1:9" ht="18.75" x14ac:dyDescent="0.35">
      <c r="B50" s="164"/>
      <c r="C50" s="165"/>
      <c r="D50" s="344" t="s">
        <v>92</v>
      </c>
      <c r="E50" s="345"/>
      <c r="F50" s="345"/>
      <c r="G50" s="345"/>
      <c r="H50" s="346"/>
    </row>
    <row r="51" spans="1:9" ht="42" customHeight="1" x14ac:dyDescent="0.35">
      <c r="B51" s="30">
        <v>20</v>
      </c>
      <c r="C51" s="31"/>
      <c r="D51" s="78" t="s">
        <v>39</v>
      </c>
      <c r="E51" s="32" t="s">
        <v>40</v>
      </c>
      <c r="F51" s="219">
        <v>37</v>
      </c>
      <c r="G51" s="276"/>
      <c r="H51" s="265">
        <f>F51*G51</f>
        <v>0</v>
      </c>
    </row>
    <row r="52" spans="1:9" ht="42" customHeight="1" x14ac:dyDescent="0.35">
      <c r="B52" s="33">
        <v>21</v>
      </c>
      <c r="C52" s="34"/>
      <c r="D52" s="98" t="s">
        <v>41</v>
      </c>
      <c r="E52" s="35" t="s">
        <v>40</v>
      </c>
      <c r="F52" s="222">
        <v>21</v>
      </c>
      <c r="G52" s="279"/>
      <c r="H52" s="266">
        <f>F52*G52</f>
        <v>0</v>
      </c>
    </row>
    <row r="53" spans="1:9" ht="56.25" x14ac:dyDescent="0.35">
      <c r="B53" s="30">
        <v>22</v>
      </c>
      <c r="C53" s="31"/>
      <c r="D53" s="78" t="s">
        <v>161</v>
      </c>
      <c r="E53" s="32" t="s">
        <v>38</v>
      </c>
      <c r="F53" s="219">
        <v>1.95</v>
      </c>
      <c r="G53" s="276"/>
      <c r="H53" s="265">
        <f>F53*G53</f>
        <v>0</v>
      </c>
    </row>
    <row r="54" spans="1:9" ht="38.25" thickBot="1" x14ac:dyDescent="0.4">
      <c r="B54" s="30">
        <v>23</v>
      </c>
      <c r="C54" s="31"/>
      <c r="D54" s="78" t="s">
        <v>61</v>
      </c>
      <c r="E54" s="32" t="s">
        <v>35</v>
      </c>
      <c r="F54" s="219">
        <v>2.5</v>
      </c>
      <c r="G54" s="276"/>
      <c r="H54" s="265">
        <f>F54*G54</f>
        <v>0</v>
      </c>
    </row>
    <row r="55" spans="1:9" ht="19.5" thickBot="1" x14ac:dyDescent="0.4">
      <c r="B55" s="36"/>
      <c r="C55" s="172"/>
      <c r="D55" s="347" t="s">
        <v>166</v>
      </c>
      <c r="E55" s="348"/>
      <c r="F55" s="348"/>
      <c r="G55" s="348"/>
      <c r="H55" s="38">
        <f>SUM(H51:H54)</f>
        <v>0</v>
      </c>
    </row>
    <row r="56" spans="1:9" customFormat="1" ht="21" customHeight="1" thickBot="1" x14ac:dyDescent="0.4">
      <c r="A56" s="22"/>
      <c r="B56" s="229"/>
      <c r="C56" s="230"/>
      <c r="D56" s="364" t="s">
        <v>142</v>
      </c>
      <c r="E56" s="365"/>
      <c r="F56" s="365"/>
      <c r="G56" s="365"/>
      <c r="H56" s="366"/>
    </row>
    <row r="57" spans="1:9" customFormat="1" ht="19.5" thickBot="1" x14ac:dyDescent="0.4">
      <c r="A57" s="22"/>
      <c r="B57" s="229"/>
      <c r="C57" s="232"/>
      <c r="D57" s="233" t="s">
        <v>143</v>
      </c>
      <c r="E57" s="234"/>
      <c r="F57" s="235"/>
      <c r="G57" s="283"/>
      <c r="H57" s="236"/>
    </row>
    <row r="58" spans="1:9" s="67" customFormat="1" ht="75" x14ac:dyDescent="0.35">
      <c r="A58" s="65"/>
      <c r="B58" s="223">
        <v>24</v>
      </c>
      <c r="C58" s="68" t="s">
        <v>133</v>
      </c>
      <c r="D58" s="72" t="s">
        <v>135</v>
      </c>
      <c r="E58" s="231" t="s">
        <v>40</v>
      </c>
      <c r="F58" s="227">
        <v>4</v>
      </c>
      <c r="G58" s="284"/>
      <c r="H58" s="267">
        <f t="shared" ref="H58:H60" si="4">(F58*G58)</f>
        <v>0</v>
      </c>
    </row>
    <row r="59" spans="1:9" s="67" customFormat="1" ht="93.75" x14ac:dyDescent="0.35">
      <c r="A59" s="65"/>
      <c r="B59" s="53">
        <v>25</v>
      </c>
      <c r="C59" s="17" t="s">
        <v>133</v>
      </c>
      <c r="D59" s="66" t="s">
        <v>136</v>
      </c>
      <c r="E59" s="20" t="s">
        <v>40</v>
      </c>
      <c r="F59" s="21">
        <v>17</v>
      </c>
      <c r="G59" s="285"/>
      <c r="H59" s="268">
        <f t="shared" si="4"/>
        <v>0</v>
      </c>
    </row>
    <row r="60" spans="1:9" s="67" customFormat="1" ht="75" x14ac:dyDescent="0.35">
      <c r="A60" s="65"/>
      <c r="B60" s="224">
        <v>26</v>
      </c>
      <c r="C60" s="17" t="s">
        <v>133</v>
      </c>
      <c r="D60" s="66" t="s">
        <v>137</v>
      </c>
      <c r="E60" s="20" t="s">
        <v>40</v>
      </c>
      <c r="F60" s="21">
        <v>42</v>
      </c>
      <c r="G60" s="285"/>
      <c r="H60" s="268">
        <f t="shared" si="4"/>
        <v>0</v>
      </c>
    </row>
    <row r="61" spans="1:9" s="67" customFormat="1" ht="75" x14ac:dyDescent="0.35">
      <c r="A61" s="65"/>
      <c r="B61" s="53">
        <v>27</v>
      </c>
      <c r="C61" s="17" t="s">
        <v>133</v>
      </c>
      <c r="D61" s="66" t="s">
        <v>138</v>
      </c>
      <c r="E61" s="20" t="s">
        <v>40</v>
      </c>
      <c r="F61" s="21">
        <v>1</v>
      </c>
      <c r="G61" s="285"/>
      <c r="H61" s="268">
        <f>(F61*G61)</f>
        <v>0</v>
      </c>
    </row>
    <row r="62" spans="1:9" ht="93" customHeight="1" x14ac:dyDescent="0.35">
      <c r="B62" s="86">
        <v>28</v>
      </c>
      <c r="C62" s="17" t="s">
        <v>133</v>
      </c>
      <c r="D62" s="75" t="s">
        <v>132</v>
      </c>
      <c r="E62" s="32" t="s">
        <v>35</v>
      </c>
      <c r="F62" s="219">
        <v>164</v>
      </c>
      <c r="G62" s="276"/>
      <c r="H62" s="262">
        <f t="shared" ref="H62:H63" si="5">F62*G62</f>
        <v>0</v>
      </c>
    </row>
    <row r="63" spans="1:9" ht="75" customHeight="1" x14ac:dyDescent="0.35">
      <c r="B63" s="86">
        <v>29</v>
      </c>
      <c r="C63" s="17" t="s">
        <v>134</v>
      </c>
      <c r="D63" s="84" t="s">
        <v>131</v>
      </c>
      <c r="E63" s="32" t="s">
        <v>38</v>
      </c>
      <c r="F63" s="219">
        <v>3.28</v>
      </c>
      <c r="G63" s="276"/>
      <c r="H63" s="262">
        <f t="shared" si="5"/>
        <v>0</v>
      </c>
    </row>
    <row r="64" spans="1:9" customFormat="1" ht="18.75" x14ac:dyDescent="0.35">
      <c r="A64" s="22"/>
      <c r="B64" s="225"/>
      <c r="C64" s="70"/>
      <c r="D64" s="75" t="s">
        <v>144</v>
      </c>
      <c r="E64" s="51"/>
      <c r="F64" s="21"/>
      <c r="G64" s="285"/>
      <c r="H64" s="269"/>
    </row>
    <row r="65" spans="1:8" customFormat="1" ht="75" x14ac:dyDescent="0.35">
      <c r="A65" s="71"/>
      <c r="B65" s="226">
        <v>30</v>
      </c>
      <c r="C65" s="68" t="s">
        <v>139</v>
      </c>
      <c r="D65" s="72" t="s">
        <v>140</v>
      </c>
      <c r="E65" s="73" t="s">
        <v>36</v>
      </c>
      <c r="F65" s="227">
        <v>35.799999999999997</v>
      </c>
      <c r="G65" s="285"/>
      <c r="H65" s="267">
        <f t="shared" ref="H65:H66" si="6">(F65*G65)</f>
        <v>0</v>
      </c>
    </row>
    <row r="66" spans="1:8" customFormat="1" ht="75.75" thickBot="1" x14ac:dyDescent="0.4">
      <c r="A66" s="71"/>
      <c r="B66" s="226">
        <v>31</v>
      </c>
      <c r="C66" s="17" t="s">
        <v>139</v>
      </c>
      <c r="D66" s="66" t="s">
        <v>141</v>
      </c>
      <c r="E66" s="74" t="s">
        <v>36</v>
      </c>
      <c r="F66" s="227">
        <v>419.9</v>
      </c>
      <c r="G66" s="285"/>
      <c r="H66" s="268">
        <f t="shared" si="6"/>
        <v>0</v>
      </c>
    </row>
    <row r="67" spans="1:8" s="7" customFormat="1" ht="19.5" thickBot="1" x14ac:dyDescent="0.4">
      <c r="B67" s="100"/>
      <c r="C67" s="101"/>
      <c r="D67" s="355" t="s">
        <v>167</v>
      </c>
      <c r="E67" s="356"/>
      <c r="F67" s="356"/>
      <c r="G67" s="356"/>
      <c r="H67" s="38">
        <f>SUM(H58:H66)</f>
        <v>0</v>
      </c>
    </row>
    <row r="68" spans="1:8" s="7" customFormat="1" ht="19.5" thickBot="1" x14ac:dyDescent="0.4">
      <c r="B68" s="121"/>
      <c r="C68" s="122"/>
      <c r="D68" s="357" t="s">
        <v>93</v>
      </c>
      <c r="E68" s="358"/>
      <c r="F68" s="358"/>
      <c r="G68" s="358"/>
      <c r="H68" s="359"/>
    </row>
    <row r="69" spans="1:8" ht="37.5" x14ac:dyDescent="0.35">
      <c r="B69" s="401">
        <v>32</v>
      </c>
      <c r="C69" s="403"/>
      <c r="D69" s="237" t="s">
        <v>42</v>
      </c>
      <c r="E69" s="163"/>
      <c r="F69" s="238"/>
      <c r="G69" s="239"/>
      <c r="H69" s="240"/>
    </row>
    <row r="70" spans="1:8" ht="37.5" x14ac:dyDescent="0.35">
      <c r="B70" s="401"/>
      <c r="C70" s="403"/>
      <c r="D70" s="97" t="s">
        <v>62</v>
      </c>
      <c r="E70" s="96" t="s">
        <v>35</v>
      </c>
      <c r="F70" s="196">
        <v>60</v>
      </c>
      <c r="G70" s="276"/>
      <c r="H70" s="258">
        <f t="shared" ref="H70:H72" si="7">F70*G70</f>
        <v>0</v>
      </c>
    </row>
    <row r="71" spans="1:8" ht="37.5" x14ac:dyDescent="0.35">
      <c r="B71" s="401"/>
      <c r="C71" s="403"/>
      <c r="D71" s="97" t="s">
        <v>63</v>
      </c>
      <c r="E71" s="96" t="s">
        <v>35</v>
      </c>
      <c r="F71" s="196">
        <v>55</v>
      </c>
      <c r="G71" s="276"/>
      <c r="H71" s="258">
        <f t="shared" si="7"/>
        <v>0</v>
      </c>
    </row>
    <row r="72" spans="1:8" ht="37.5" x14ac:dyDescent="0.35">
      <c r="B72" s="402"/>
      <c r="C72" s="404"/>
      <c r="D72" s="97" t="s">
        <v>64</v>
      </c>
      <c r="E72" s="96" t="s">
        <v>35</v>
      </c>
      <c r="F72" s="196">
        <v>25</v>
      </c>
      <c r="G72" s="276"/>
      <c r="H72" s="258">
        <f t="shared" si="7"/>
        <v>0</v>
      </c>
    </row>
    <row r="73" spans="1:8" ht="216" customHeight="1" x14ac:dyDescent="0.35">
      <c r="B73" s="405">
        <v>33</v>
      </c>
      <c r="C73" s="408"/>
      <c r="D73" s="80" t="s">
        <v>44</v>
      </c>
      <c r="E73" s="96"/>
      <c r="F73" s="196"/>
      <c r="G73" s="276"/>
      <c r="H73" s="258"/>
    </row>
    <row r="74" spans="1:8" ht="37.5" x14ac:dyDescent="0.35">
      <c r="B74" s="406"/>
      <c r="C74" s="403"/>
      <c r="D74" s="97" t="s">
        <v>62</v>
      </c>
      <c r="E74" s="96" t="s">
        <v>35</v>
      </c>
      <c r="F74" s="196">
        <v>60</v>
      </c>
      <c r="G74" s="276"/>
      <c r="H74" s="258">
        <f t="shared" ref="H74:H76" si="8">F74*G74</f>
        <v>0</v>
      </c>
    </row>
    <row r="75" spans="1:8" ht="37.5" x14ac:dyDescent="0.35">
      <c r="B75" s="406"/>
      <c r="C75" s="403"/>
      <c r="D75" s="97" t="s">
        <v>63</v>
      </c>
      <c r="E75" s="96" t="s">
        <v>35</v>
      </c>
      <c r="F75" s="196">
        <v>55</v>
      </c>
      <c r="G75" s="276"/>
      <c r="H75" s="258">
        <f t="shared" si="8"/>
        <v>0</v>
      </c>
    </row>
    <row r="76" spans="1:8" ht="37.5" x14ac:dyDescent="0.35">
      <c r="B76" s="407"/>
      <c r="C76" s="404"/>
      <c r="D76" s="97" t="s">
        <v>64</v>
      </c>
      <c r="E76" s="96" t="s">
        <v>35</v>
      </c>
      <c r="F76" s="196">
        <v>25</v>
      </c>
      <c r="G76" s="276"/>
      <c r="H76" s="258">
        <f t="shared" si="8"/>
        <v>0</v>
      </c>
    </row>
    <row r="77" spans="1:8" ht="123" customHeight="1" x14ac:dyDescent="0.35">
      <c r="B77" s="405">
        <v>34</v>
      </c>
      <c r="C77" s="408"/>
      <c r="D77" s="80" t="s">
        <v>148</v>
      </c>
      <c r="E77" s="32"/>
      <c r="F77" s="196"/>
      <c r="G77" s="276"/>
      <c r="H77" s="258"/>
    </row>
    <row r="78" spans="1:8" ht="37.5" x14ac:dyDescent="0.35">
      <c r="B78" s="406"/>
      <c r="C78" s="403"/>
      <c r="D78" s="97" t="s">
        <v>62</v>
      </c>
      <c r="E78" s="96" t="s">
        <v>35</v>
      </c>
      <c r="F78" s="196">
        <v>70</v>
      </c>
      <c r="G78" s="276"/>
      <c r="H78" s="258">
        <f t="shared" ref="H78:H82" si="9">F78*G78</f>
        <v>0</v>
      </c>
    </row>
    <row r="79" spans="1:8" ht="37.5" x14ac:dyDescent="0.35">
      <c r="B79" s="406"/>
      <c r="C79" s="403"/>
      <c r="D79" s="97" t="s">
        <v>63</v>
      </c>
      <c r="E79" s="96" t="s">
        <v>35</v>
      </c>
      <c r="F79" s="196">
        <v>65</v>
      </c>
      <c r="G79" s="276"/>
      <c r="H79" s="258">
        <f t="shared" si="9"/>
        <v>0</v>
      </c>
    </row>
    <row r="80" spans="1:8" ht="37.5" x14ac:dyDescent="0.35">
      <c r="B80" s="407"/>
      <c r="C80" s="404"/>
      <c r="D80" s="97" t="s">
        <v>64</v>
      </c>
      <c r="E80" s="96" t="s">
        <v>35</v>
      </c>
      <c r="F80" s="196">
        <v>33</v>
      </c>
      <c r="G80" s="276"/>
      <c r="H80" s="258">
        <f t="shared" si="9"/>
        <v>0</v>
      </c>
    </row>
    <row r="81" spans="2:8" ht="206.25" x14ac:dyDescent="0.35">
      <c r="B81" s="69">
        <v>35</v>
      </c>
      <c r="C81" s="31"/>
      <c r="D81" s="80" t="s">
        <v>44</v>
      </c>
      <c r="E81" s="96" t="s">
        <v>35</v>
      </c>
      <c r="F81" s="196">
        <v>1447</v>
      </c>
      <c r="G81" s="276"/>
      <c r="H81" s="258">
        <f t="shared" si="9"/>
        <v>0</v>
      </c>
    </row>
    <row r="82" spans="2:8" ht="101.25" customHeight="1" x14ac:dyDescent="0.35">
      <c r="B82" s="69">
        <v>36</v>
      </c>
      <c r="C82" s="31"/>
      <c r="D82" s="80" t="s">
        <v>43</v>
      </c>
      <c r="E82" s="96" t="s">
        <v>35</v>
      </c>
      <c r="F82" s="196">
        <v>154</v>
      </c>
      <c r="G82" s="276"/>
      <c r="H82" s="258">
        <f t="shared" si="9"/>
        <v>0</v>
      </c>
    </row>
    <row r="83" spans="2:8" s="7" customFormat="1" ht="117.75" customHeight="1" x14ac:dyDescent="0.35">
      <c r="B83" s="95">
        <v>37</v>
      </c>
      <c r="C83" s="31"/>
      <c r="D83" s="80" t="s">
        <v>94</v>
      </c>
      <c r="E83" s="96" t="s">
        <v>40</v>
      </c>
      <c r="F83" s="196">
        <v>1571</v>
      </c>
      <c r="G83" s="276"/>
      <c r="H83" s="258">
        <f t="shared" ref="H83:H93" si="10">F83*G83</f>
        <v>0</v>
      </c>
    </row>
    <row r="84" spans="2:8" ht="177" customHeight="1" x14ac:dyDescent="0.35">
      <c r="B84" s="69">
        <v>38</v>
      </c>
      <c r="C84" s="31"/>
      <c r="D84" s="80" t="s">
        <v>149</v>
      </c>
      <c r="E84" s="96" t="s">
        <v>40</v>
      </c>
      <c r="F84" s="196">
        <v>36</v>
      </c>
      <c r="G84" s="276"/>
      <c r="H84" s="258">
        <f t="shared" si="10"/>
        <v>0</v>
      </c>
    </row>
    <row r="85" spans="2:8" ht="119.25" customHeight="1" x14ac:dyDescent="0.35">
      <c r="B85" s="95">
        <v>39</v>
      </c>
      <c r="C85" s="31"/>
      <c r="D85" s="80" t="s">
        <v>45</v>
      </c>
      <c r="E85" s="96" t="s">
        <v>40</v>
      </c>
      <c r="F85" s="196">
        <v>36</v>
      </c>
      <c r="G85" s="276"/>
      <c r="H85" s="258">
        <f t="shared" si="10"/>
        <v>0</v>
      </c>
    </row>
    <row r="86" spans="2:8" ht="177" customHeight="1" x14ac:dyDescent="0.35">
      <c r="B86" s="95">
        <v>40</v>
      </c>
      <c r="C86" s="31"/>
      <c r="D86" s="80" t="s">
        <v>46</v>
      </c>
      <c r="E86" s="32" t="s">
        <v>40</v>
      </c>
      <c r="F86" s="196">
        <v>36</v>
      </c>
      <c r="G86" s="276"/>
      <c r="H86" s="258">
        <f t="shared" si="10"/>
        <v>0</v>
      </c>
    </row>
    <row r="87" spans="2:8" ht="83.25" customHeight="1" x14ac:dyDescent="0.35">
      <c r="B87" s="69">
        <v>41</v>
      </c>
      <c r="C87" s="31"/>
      <c r="D87" s="80" t="s">
        <v>47</v>
      </c>
      <c r="E87" s="96" t="s">
        <v>40</v>
      </c>
      <c r="F87" s="196">
        <v>36</v>
      </c>
      <c r="G87" s="276"/>
      <c r="H87" s="258">
        <f t="shared" si="10"/>
        <v>0</v>
      </c>
    </row>
    <row r="88" spans="2:8" ht="68.25" customHeight="1" x14ac:dyDescent="0.35">
      <c r="B88" s="95">
        <v>42</v>
      </c>
      <c r="C88" s="31"/>
      <c r="D88" s="80" t="s">
        <v>65</v>
      </c>
      <c r="E88" s="96" t="s">
        <v>35</v>
      </c>
      <c r="F88" s="196">
        <v>70</v>
      </c>
      <c r="G88" s="276"/>
      <c r="H88" s="258">
        <f t="shared" si="10"/>
        <v>0</v>
      </c>
    </row>
    <row r="89" spans="2:8" ht="44.25" customHeight="1" x14ac:dyDescent="0.35">
      <c r="B89" s="95">
        <v>43</v>
      </c>
      <c r="C89" s="31"/>
      <c r="D89" s="80" t="s">
        <v>150</v>
      </c>
      <c r="E89" s="96" t="s">
        <v>40</v>
      </c>
      <c r="F89" s="196">
        <v>240</v>
      </c>
      <c r="G89" s="276"/>
      <c r="H89" s="258">
        <f t="shared" si="10"/>
        <v>0</v>
      </c>
    </row>
    <row r="90" spans="2:8" ht="87" customHeight="1" x14ac:dyDescent="0.35">
      <c r="B90" s="69">
        <v>44</v>
      </c>
      <c r="C90" s="31"/>
      <c r="D90" s="80" t="s">
        <v>48</v>
      </c>
      <c r="E90" s="96" t="s">
        <v>40</v>
      </c>
      <c r="F90" s="196">
        <v>75</v>
      </c>
      <c r="G90" s="276"/>
      <c r="H90" s="258">
        <f t="shared" si="10"/>
        <v>0</v>
      </c>
    </row>
    <row r="91" spans="2:8" ht="65.25" customHeight="1" x14ac:dyDescent="0.35">
      <c r="B91" s="95">
        <v>45</v>
      </c>
      <c r="C91" s="31"/>
      <c r="D91" s="80" t="s">
        <v>49</v>
      </c>
      <c r="E91" s="96" t="s">
        <v>31</v>
      </c>
      <c r="F91" s="196">
        <v>1</v>
      </c>
      <c r="G91" s="276"/>
      <c r="H91" s="258">
        <f t="shared" si="10"/>
        <v>0</v>
      </c>
    </row>
    <row r="92" spans="2:8" ht="47.25" customHeight="1" x14ac:dyDescent="0.35">
      <c r="B92" s="95">
        <v>46</v>
      </c>
      <c r="C92" s="31"/>
      <c r="D92" s="80" t="s">
        <v>50</v>
      </c>
      <c r="E92" s="32" t="s">
        <v>38</v>
      </c>
      <c r="F92" s="196">
        <v>12</v>
      </c>
      <c r="G92" s="276"/>
      <c r="H92" s="258">
        <f t="shared" si="10"/>
        <v>0</v>
      </c>
    </row>
    <row r="93" spans="2:8" ht="51" customHeight="1" thickBot="1" x14ac:dyDescent="0.4">
      <c r="B93" s="69">
        <v>47</v>
      </c>
      <c r="C93" s="34"/>
      <c r="D93" s="98" t="s">
        <v>51</v>
      </c>
      <c r="E93" s="99" t="s">
        <v>40</v>
      </c>
      <c r="F93" s="228">
        <v>1</v>
      </c>
      <c r="G93" s="279"/>
      <c r="H93" s="259">
        <f t="shared" si="10"/>
        <v>0</v>
      </c>
    </row>
    <row r="94" spans="2:8" ht="19.5" thickBot="1" x14ac:dyDescent="0.4">
      <c r="B94" s="100"/>
      <c r="C94" s="101"/>
      <c r="D94" s="355" t="s">
        <v>168</v>
      </c>
      <c r="E94" s="356"/>
      <c r="F94" s="356"/>
      <c r="G94" s="356"/>
      <c r="H94" s="38">
        <f>SUM(H69:H93)</f>
        <v>0</v>
      </c>
    </row>
    <row r="95" spans="2:8" ht="18.75" x14ac:dyDescent="0.35">
      <c r="B95" s="102"/>
      <c r="C95" s="103"/>
      <c r="D95" s="360" t="s">
        <v>52</v>
      </c>
      <c r="E95" s="361"/>
      <c r="F95" s="361"/>
      <c r="G95" s="361"/>
      <c r="H95" s="104"/>
    </row>
    <row r="96" spans="2:8" ht="18.75" x14ac:dyDescent="0.35">
      <c r="B96" s="105"/>
      <c r="C96" s="106"/>
      <c r="D96" s="107" t="s">
        <v>95</v>
      </c>
      <c r="E96" s="108"/>
      <c r="F96" s="108"/>
      <c r="G96" s="286"/>
      <c r="H96" s="270">
        <f>H30</f>
        <v>0</v>
      </c>
    </row>
    <row r="97" spans="2:11" ht="18.75" x14ac:dyDescent="0.35">
      <c r="B97" s="109"/>
      <c r="C97" s="110"/>
      <c r="D97" s="111" t="s">
        <v>96</v>
      </c>
      <c r="E97" s="112"/>
      <c r="F97" s="113"/>
      <c r="G97" s="287"/>
      <c r="H97" s="271">
        <f>H36</f>
        <v>0</v>
      </c>
    </row>
    <row r="98" spans="2:11" ht="18.75" x14ac:dyDescent="0.35">
      <c r="B98" s="114"/>
      <c r="C98" s="115"/>
      <c r="D98" s="111" t="s">
        <v>97</v>
      </c>
      <c r="E98" s="112"/>
      <c r="F98" s="113"/>
      <c r="G98" s="287"/>
      <c r="H98" s="271">
        <f>H39</f>
        <v>0</v>
      </c>
    </row>
    <row r="99" spans="2:11" ht="18.75" x14ac:dyDescent="0.35">
      <c r="B99" s="116"/>
      <c r="C99" s="117"/>
      <c r="D99" s="362" t="s">
        <v>98</v>
      </c>
      <c r="E99" s="363"/>
      <c r="F99" s="363"/>
      <c r="G99" s="363"/>
      <c r="H99" s="271">
        <f>H49</f>
        <v>0</v>
      </c>
    </row>
    <row r="100" spans="2:11" ht="18.75" x14ac:dyDescent="0.35">
      <c r="B100" s="116"/>
      <c r="C100" s="117"/>
      <c r="D100" s="111" t="s">
        <v>99</v>
      </c>
      <c r="E100" s="112"/>
      <c r="F100" s="113"/>
      <c r="G100" s="287"/>
      <c r="H100" s="271">
        <f>H55</f>
        <v>0</v>
      </c>
    </row>
    <row r="101" spans="2:11" ht="18.75" x14ac:dyDescent="0.35">
      <c r="B101" s="116"/>
      <c r="C101" s="118"/>
      <c r="D101" s="362" t="s">
        <v>100</v>
      </c>
      <c r="E101" s="363"/>
      <c r="F101" s="363"/>
      <c r="G101" s="363"/>
      <c r="H101" s="271">
        <f>H67</f>
        <v>0</v>
      </c>
    </row>
    <row r="102" spans="2:11" ht="19.5" thickBot="1" x14ac:dyDescent="0.4">
      <c r="B102" s="119"/>
      <c r="C102" s="120"/>
      <c r="D102" s="342" t="s">
        <v>101</v>
      </c>
      <c r="E102" s="343"/>
      <c r="F102" s="343"/>
      <c r="G102" s="343"/>
      <c r="H102" s="272">
        <f>H94</f>
        <v>0</v>
      </c>
    </row>
    <row r="103" spans="2:11" ht="19.5" thickBot="1" x14ac:dyDescent="0.4">
      <c r="B103" s="121"/>
      <c r="C103" s="122"/>
      <c r="D103" s="330" t="s">
        <v>53</v>
      </c>
      <c r="E103" s="331"/>
      <c r="F103" s="331" t="s">
        <v>54</v>
      </c>
      <c r="G103" s="331"/>
      <c r="H103" s="273">
        <f>SUM(H96:H102)</f>
        <v>0</v>
      </c>
    </row>
    <row r="104" spans="2:11" ht="19.5" thickBot="1" x14ac:dyDescent="0.4">
      <c r="B104" s="123"/>
      <c r="C104" s="124"/>
      <c r="D104" s="125"/>
      <c r="E104" s="125"/>
      <c r="F104" s="125"/>
      <c r="G104" s="288"/>
      <c r="H104" s="126"/>
    </row>
    <row r="105" spans="2:11" ht="19.5" thickBot="1" x14ac:dyDescent="0.4">
      <c r="B105" s="332" t="s">
        <v>55</v>
      </c>
      <c r="C105" s="333"/>
      <c r="D105" s="333"/>
      <c r="E105" s="333"/>
      <c r="F105" s="333"/>
      <c r="G105" s="333"/>
      <c r="H105" s="334"/>
    </row>
    <row r="106" spans="2:11" ht="19.5" thickBot="1" x14ac:dyDescent="0.4">
      <c r="B106" s="335">
        <v>1</v>
      </c>
      <c r="C106" s="336"/>
      <c r="D106" s="337" t="s">
        <v>56</v>
      </c>
      <c r="E106" s="338"/>
      <c r="F106" s="338" t="s">
        <v>54</v>
      </c>
      <c r="G106" s="338"/>
      <c r="H106" s="273">
        <f>H103</f>
        <v>0</v>
      </c>
    </row>
    <row r="107" spans="2:11" ht="19.5" thickBot="1" x14ac:dyDescent="0.4">
      <c r="B107" s="335"/>
      <c r="C107" s="339"/>
      <c r="D107" s="340" t="s">
        <v>57</v>
      </c>
      <c r="E107" s="341"/>
      <c r="F107" s="341"/>
      <c r="G107" s="341"/>
      <c r="H107" s="273">
        <f>SUM(H106:H106)</f>
        <v>0</v>
      </c>
    </row>
    <row r="108" spans="2:11" ht="18.75" x14ac:dyDescent="0.35">
      <c r="B108" s="127"/>
      <c r="C108" s="127"/>
      <c r="D108" s="128"/>
      <c r="E108" s="129"/>
      <c r="F108" s="130"/>
      <c r="G108" s="289"/>
      <c r="H108" s="131"/>
    </row>
    <row r="109" spans="2:11" ht="18.75" x14ac:dyDescent="0.35">
      <c r="B109" s="127"/>
      <c r="C109" s="127"/>
      <c r="D109" s="185" t="s">
        <v>58</v>
      </c>
      <c r="E109" s="132"/>
      <c r="F109" s="133"/>
      <c r="G109" s="290"/>
      <c r="H109" s="134"/>
    </row>
    <row r="110" spans="2:11" ht="18.75" x14ac:dyDescent="0.35">
      <c r="B110" s="127"/>
      <c r="C110" s="127"/>
      <c r="D110" s="185" t="s">
        <v>59</v>
      </c>
      <c r="E110" s="132"/>
      <c r="F110" s="133"/>
      <c r="G110" s="290"/>
      <c r="H110" s="134"/>
      <c r="J110" s="40"/>
      <c r="K110" s="40"/>
    </row>
    <row r="111" spans="2:11" ht="18.75" x14ac:dyDescent="0.35">
      <c r="B111" s="127"/>
      <c r="C111" s="127"/>
      <c r="D111" s="185" t="s">
        <v>60</v>
      </c>
      <c r="E111" s="132"/>
      <c r="F111" s="133"/>
      <c r="G111" s="290"/>
      <c r="H111" s="134"/>
      <c r="J111" s="40"/>
      <c r="K111" s="40"/>
    </row>
    <row r="112" spans="2:11" x14ac:dyDescent="0.35">
      <c r="D112" s="13"/>
      <c r="E112" s="14"/>
      <c r="F112" s="15"/>
      <c r="G112" s="291"/>
      <c r="H112" s="16"/>
      <c r="J112" s="12"/>
      <c r="K112" s="40"/>
    </row>
    <row r="113" spans="11:13" x14ac:dyDescent="0.35">
      <c r="K113" s="251"/>
      <c r="L113" s="252"/>
    </row>
    <row r="114" spans="11:13" x14ac:dyDescent="0.35">
      <c r="K114" s="40"/>
    </row>
    <row r="115" spans="11:13" x14ac:dyDescent="0.35">
      <c r="K115" s="40"/>
      <c r="L115" s="40"/>
      <c r="M115" s="47"/>
    </row>
    <row r="116" spans="11:13" x14ac:dyDescent="0.35">
      <c r="K116" s="40"/>
    </row>
  </sheetData>
  <mergeCells count="49">
    <mergeCell ref="B69:B72"/>
    <mergeCell ref="C69:C72"/>
    <mergeCell ref="B73:B76"/>
    <mergeCell ref="C73:C76"/>
    <mergeCell ref="B77:B80"/>
    <mergeCell ref="C77:C80"/>
    <mergeCell ref="D12:H12"/>
    <mergeCell ref="B1:H1"/>
    <mergeCell ref="B2:H2"/>
    <mergeCell ref="B3:H3"/>
    <mergeCell ref="D4:H4"/>
    <mergeCell ref="D5:H5"/>
    <mergeCell ref="D6:H6"/>
    <mergeCell ref="D7:H7"/>
    <mergeCell ref="D8:H8"/>
    <mergeCell ref="D9:H9"/>
    <mergeCell ref="D10:H10"/>
    <mergeCell ref="D11:H11"/>
    <mergeCell ref="D39:G39"/>
    <mergeCell ref="D13:H13"/>
    <mergeCell ref="D14:H14"/>
    <mergeCell ref="D15:H15"/>
    <mergeCell ref="D16:H16"/>
    <mergeCell ref="D17:H17"/>
    <mergeCell ref="D18:H18"/>
    <mergeCell ref="D19:H19"/>
    <mergeCell ref="B30:G30"/>
    <mergeCell ref="D31:H31"/>
    <mergeCell ref="D36:G36"/>
    <mergeCell ref="D37:H37"/>
    <mergeCell ref="D23:H23"/>
    <mergeCell ref="D102:G102"/>
    <mergeCell ref="D50:H50"/>
    <mergeCell ref="D55:G55"/>
    <mergeCell ref="D40:H40"/>
    <mergeCell ref="D49:G49"/>
    <mergeCell ref="D67:G67"/>
    <mergeCell ref="D68:H68"/>
    <mergeCell ref="D94:G94"/>
    <mergeCell ref="D95:G95"/>
    <mergeCell ref="D99:G99"/>
    <mergeCell ref="D101:G101"/>
    <mergeCell ref="D56:H56"/>
    <mergeCell ref="D103:G103"/>
    <mergeCell ref="B105:H105"/>
    <mergeCell ref="B106:C106"/>
    <mergeCell ref="D106:G106"/>
    <mergeCell ref="B107:C107"/>
    <mergeCell ref="D107:G107"/>
  </mergeCells>
  <pageMargins left="0.70866141732283472" right="0.70866141732283472" top="0.74803149606299213" bottom="0.74803149606299213" header="0.31496062992125984" footer="0.31496062992125984"/>
  <pageSetup paperSize="9" scale="66" fitToHeight="0" orientation="portrait" r:id="rId1"/>
  <headerFooter>
    <oddHeader xml:space="preserve">&amp;CТендер 1 - Дел 1.1- АНЕКС БР.1 
Реф. Бр.: LRCP-9034-MK-RFB-A.2.1.1(1) - Тендер 1 - Дел 1.1
Градежни работи за подобрување на инфраструктурата на локалните патишта на избрани општини согласно изработени Основни проекти за градежни работи 
</oddHeader>
    <oddFooter>&amp;LОпштина Кисела Вода&amp;CРеконструкција на ул. ,,Живко Фирфов"&amp;R&amp;P/&amp;N</oddFooter>
  </headerFooter>
  <rowBreaks count="4" manualBreakCount="4">
    <brk id="19" max="7" man="1"/>
    <brk id="39" max="7" man="1"/>
    <brk id="55" max="7" man="1"/>
    <brk id="9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3"/>
  <sheetViews>
    <sheetView view="pageBreakPreview" zoomScaleNormal="100" zoomScaleSheetLayoutView="100" workbookViewId="0">
      <selection activeCell="B48" sqref="B48"/>
    </sheetView>
  </sheetViews>
  <sheetFormatPr defaultColWidth="11.42578125" defaultRowHeight="18" x14ac:dyDescent="0.35"/>
  <cols>
    <col min="1" max="1" width="6.5703125" style="1" customWidth="1"/>
    <col min="2" max="2" width="6.42578125" style="9" customWidth="1"/>
    <col min="3" max="3" width="7" style="9" customWidth="1"/>
    <col min="4" max="4" width="51" style="10" customWidth="1"/>
    <col min="5" max="5" width="12.140625" style="11" customWidth="1"/>
    <col min="6" max="6" width="13.7109375" style="8" customWidth="1"/>
    <col min="7" max="7" width="13" style="12" customWidth="1"/>
    <col min="8" max="8" width="21" style="12" customWidth="1"/>
    <col min="9" max="16384" width="11.42578125" style="1"/>
  </cols>
  <sheetData>
    <row r="1" spans="1:37" ht="90" customHeight="1" thickBot="1" x14ac:dyDescent="0.4">
      <c r="B1" s="409" t="s">
        <v>156</v>
      </c>
      <c r="C1" s="410"/>
      <c r="D1" s="410"/>
      <c r="E1" s="410"/>
      <c r="F1" s="410"/>
      <c r="G1" s="410"/>
      <c r="H1" s="411"/>
    </row>
    <row r="2" spans="1:37" ht="28.5" customHeight="1" thickBot="1" x14ac:dyDescent="0.4">
      <c r="B2" s="412" t="s">
        <v>0</v>
      </c>
      <c r="C2" s="413"/>
      <c r="D2" s="413"/>
      <c r="E2" s="413"/>
      <c r="F2" s="413"/>
      <c r="G2" s="413"/>
      <c r="H2" s="414"/>
    </row>
    <row r="3" spans="1:37" ht="35.1" customHeight="1" thickBot="1" x14ac:dyDescent="0.4">
      <c r="B3" s="415" t="s">
        <v>102</v>
      </c>
      <c r="C3" s="416"/>
      <c r="D3" s="416"/>
      <c r="E3" s="416"/>
      <c r="F3" s="416"/>
      <c r="G3" s="416"/>
      <c r="H3" s="417"/>
    </row>
    <row r="4" spans="1:37" customFormat="1" ht="24" customHeight="1" thickBot="1" x14ac:dyDescent="0.4">
      <c r="A4" s="18"/>
      <c r="B4" s="48"/>
      <c r="C4" s="49"/>
      <c r="D4" s="365" t="s">
        <v>2</v>
      </c>
      <c r="E4" s="365"/>
      <c r="F4" s="365"/>
      <c r="G4" s="365"/>
      <c r="H4" s="366"/>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row>
    <row r="5" spans="1:37" customFormat="1" ht="54" customHeight="1" x14ac:dyDescent="0.35">
      <c r="A5" s="50"/>
      <c r="B5" s="63"/>
      <c r="C5" s="64" t="s">
        <v>3</v>
      </c>
      <c r="D5" s="421" t="s">
        <v>113</v>
      </c>
      <c r="E5" s="422"/>
      <c r="F5" s="422"/>
      <c r="G5" s="422"/>
      <c r="H5" s="423"/>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row>
    <row r="6" spans="1:37" customFormat="1" ht="161.25" customHeight="1" x14ac:dyDescent="0.35">
      <c r="A6" s="50"/>
      <c r="B6" s="52"/>
      <c r="C6" s="51" t="s">
        <v>4</v>
      </c>
      <c r="D6" s="372" t="s">
        <v>5</v>
      </c>
      <c r="E6" s="373"/>
      <c r="F6" s="373"/>
      <c r="G6" s="373"/>
      <c r="H6" s="374"/>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row>
    <row r="7" spans="1:37" customFormat="1" ht="107.25" customHeight="1" x14ac:dyDescent="0.35">
      <c r="A7" s="50"/>
      <c r="B7" s="53"/>
      <c r="C7" s="51" t="s">
        <v>6</v>
      </c>
      <c r="D7" s="367" t="s">
        <v>7</v>
      </c>
      <c r="E7" s="367"/>
      <c r="F7" s="367"/>
      <c r="G7" s="367"/>
      <c r="H7" s="368"/>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1:37" customFormat="1" ht="104.25" customHeight="1" x14ac:dyDescent="0.35">
      <c r="A8" s="50"/>
      <c r="B8" s="53"/>
      <c r="C8" s="51" t="s">
        <v>8</v>
      </c>
      <c r="D8" s="367" t="s">
        <v>114</v>
      </c>
      <c r="E8" s="367"/>
      <c r="F8" s="367"/>
      <c r="G8" s="367"/>
      <c r="H8" s="368"/>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1:37" customFormat="1" ht="177" customHeight="1" x14ac:dyDescent="0.35">
      <c r="A9" s="50"/>
      <c r="B9" s="53"/>
      <c r="C9" s="51" t="s">
        <v>9</v>
      </c>
      <c r="D9" s="367" t="s">
        <v>152</v>
      </c>
      <c r="E9" s="367"/>
      <c r="F9" s="367"/>
      <c r="G9" s="367"/>
      <c r="H9" s="368"/>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1:37" customFormat="1" ht="100.5" customHeight="1" x14ac:dyDescent="0.35">
      <c r="A10" s="50"/>
      <c r="B10" s="53"/>
      <c r="C10" s="51" t="s">
        <v>10</v>
      </c>
      <c r="D10" s="367" t="s">
        <v>116</v>
      </c>
      <c r="E10" s="367"/>
      <c r="F10" s="367"/>
      <c r="G10" s="367"/>
      <c r="H10" s="368"/>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1:37" customFormat="1" ht="45" customHeight="1" x14ac:dyDescent="0.35">
      <c r="A11" s="50"/>
      <c r="B11" s="53"/>
      <c r="C11" s="51" t="s">
        <v>11</v>
      </c>
      <c r="D11" s="367" t="s">
        <v>12</v>
      </c>
      <c r="E11" s="367"/>
      <c r="F11" s="367"/>
      <c r="G11" s="367"/>
      <c r="H11" s="368"/>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1:37" customFormat="1" ht="234" customHeight="1" x14ac:dyDescent="0.35">
      <c r="A12" s="50"/>
      <c r="B12" s="53"/>
      <c r="C12" s="51" t="s">
        <v>13</v>
      </c>
      <c r="D12" s="367" t="s">
        <v>129</v>
      </c>
      <c r="E12" s="367"/>
      <c r="F12" s="367"/>
      <c r="G12" s="367"/>
      <c r="H12" s="368"/>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1:37" customFormat="1" ht="87" customHeight="1" x14ac:dyDescent="0.35">
      <c r="A13" s="50"/>
      <c r="B13" s="53"/>
      <c r="C13" s="54" t="s">
        <v>14</v>
      </c>
      <c r="D13" s="367" t="s">
        <v>15</v>
      </c>
      <c r="E13" s="367"/>
      <c r="F13" s="367"/>
      <c r="G13" s="367"/>
      <c r="H13" s="368"/>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1:37" customFormat="1" ht="108" customHeight="1" x14ac:dyDescent="0.35">
      <c r="A14" s="50"/>
      <c r="B14" s="53"/>
      <c r="C14" s="51" t="s">
        <v>16</v>
      </c>
      <c r="D14" s="424" t="s">
        <v>103</v>
      </c>
      <c r="E14" s="425"/>
      <c r="F14" s="425"/>
      <c r="G14" s="425"/>
      <c r="H14" s="426"/>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1:37" customFormat="1" ht="219" customHeight="1" x14ac:dyDescent="0.35">
      <c r="A15" s="50"/>
      <c r="B15" s="53"/>
      <c r="C15" s="51" t="s">
        <v>17</v>
      </c>
      <c r="D15" s="367" t="s">
        <v>18</v>
      </c>
      <c r="E15" s="367"/>
      <c r="F15" s="367"/>
      <c r="G15" s="367"/>
      <c r="H15" s="368"/>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1:37" customFormat="1" ht="162" customHeight="1" x14ac:dyDescent="0.35">
      <c r="A16" s="50"/>
      <c r="B16" s="53"/>
      <c r="C16" s="51" t="s">
        <v>19</v>
      </c>
      <c r="D16" s="372" t="s">
        <v>20</v>
      </c>
      <c r="E16" s="373"/>
      <c r="F16" s="373"/>
      <c r="G16" s="373"/>
      <c r="H16" s="374"/>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1:37" customFormat="1" ht="120" customHeight="1" x14ac:dyDescent="0.35">
      <c r="A17" s="50"/>
      <c r="B17" s="53"/>
      <c r="C17" s="51" t="s">
        <v>21</v>
      </c>
      <c r="D17" s="372" t="s">
        <v>22</v>
      </c>
      <c r="E17" s="373"/>
      <c r="F17" s="373"/>
      <c r="G17" s="373"/>
      <c r="H17" s="374"/>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37" customFormat="1" ht="101.25" customHeight="1" x14ac:dyDescent="0.35">
      <c r="A18" s="50"/>
      <c r="B18" s="53"/>
      <c r="C18" s="51" t="s">
        <v>23</v>
      </c>
      <c r="D18" s="372" t="s">
        <v>118</v>
      </c>
      <c r="E18" s="373"/>
      <c r="F18" s="373"/>
      <c r="G18" s="373"/>
      <c r="H18" s="374"/>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row>
    <row r="19" spans="1:37" customFormat="1" ht="84" customHeight="1" thickBot="1" x14ac:dyDescent="0.4">
      <c r="A19" s="50"/>
      <c r="B19" s="55"/>
      <c r="C19" s="56" t="s">
        <v>24</v>
      </c>
      <c r="D19" s="375" t="s">
        <v>119</v>
      </c>
      <c r="E19" s="375"/>
      <c r="F19" s="375"/>
      <c r="G19" s="375"/>
      <c r="H19" s="376"/>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1:37" ht="15.75" customHeight="1" thickBot="1" x14ac:dyDescent="0.4">
      <c r="B20" s="141"/>
      <c r="C20" s="142"/>
      <c r="D20" s="143"/>
      <c r="E20" s="144"/>
      <c r="F20" s="143"/>
      <c r="G20" s="293"/>
      <c r="H20" s="145"/>
    </row>
    <row r="21" spans="1:37" ht="78.75" customHeight="1" x14ac:dyDescent="0.35">
      <c r="B21" s="146" t="s">
        <v>25</v>
      </c>
      <c r="C21" s="147" t="s">
        <v>26</v>
      </c>
      <c r="D21" s="148" t="s">
        <v>27</v>
      </c>
      <c r="E21" s="149" t="s">
        <v>28</v>
      </c>
      <c r="F21" s="150" t="s">
        <v>29</v>
      </c>
      <c r="G21" s="294" t="s">
        <v>153</v>
      </c>
      <c r="H21" s="151" t="s">
        <v>30</v>
      </c>
    </row>
    <row r="22" spans="1:37" ht="24" customHeight="1" x14ac:dyDescent="0.35">
      <c r="B22" s="152">
        <v>1</v>
      </c>
      <c r="C22" s="153">
        <v>2</v>
      </c>
      <c r="D22" s="154">
        <v>3</v>
      </c>
      <c r="E22" s="153">
        <v>4</v>
      </c>
      <c r="F22" s="155">
        <v>5</v>
      </c>
      <c r="G22" s="295">
        <v>6</v>
      </c>
      <c r="H22" s="296">
        <v>7</v>
      </c>
    </row>
    <row r="23" spans="1:37" ht="15.75" customHeight="1" x14ac:dyDescent="0.35">
      <c r="B23" s="156"/>
      <c r="C23" s="157"/>
      <c r="D23" s="158" t="s">
        <v>69</v>
      </c>
      <c r="E23" s="159"/>
      <c r="F23" s="160"/>
      <c r="G23" s="297"/>
      <c r="H23" s="161"/>
    </row>
    <row r="24" spans="1:37" ht="41.45" customHeight="1" x14ac:dyDescent="0.35">
      <c r="B24" s="86">
        <v>1</v>
      </c>
      <c r="C24" s="68" t="s">
        <v>67</v>
      </c>
      <c r="D24" s="135" t="s">
        <v>32</v>
      </c>
      <c r="E24" s="241" t="s">
        <v>31</v>
      </c>
      <c r="F24" s="242">
        <v>1</v>
      </c>
      <c r="G24" s="298"/>
      <c r="H24" s="254">
        <f t="shared" ref="H24:H28" si="0">F24*G24</f>
        <v>0</v>
      </c>
    </row>
    <row r="25" spans="1:37" ht="45" customHeight="1" x14ac:dyDescent="0.35">
      <c r="B25" s="86">
        <v>2</v>
      </c>
      <c r="C25" s="51" t="s">
        <v>151</v>
      </c>
      <c r="D25" s="76" t="s">
        <v>33</v>
      </c>
      <c r="E25" s="241" t="s">
        <v>31</v>
      </c>
      <c r="F25" s="242">
        <v>1</v>
      </c>
      <c r="G25" s="298"/>
      <c r="H25" s="254">
        <f t="shared" si="0"/>
        <v>0</v>
      </c>
    </row>
    <row r="26" spans="1:37" ht="41.45" customHeight="1" x14ac:dyDescent="0.35">
      <c r="B26" s="86">
        <v>3</v>
      </c>
      <c r="C26" s="17" t="s">
        <v>68</v>
      </c>
      <c r="D26" s="135" t="s">
        <v>34</v>
      </c>
      <c r="E26" s="241" t="s">
        <v>31</v>
      </c>
      <c r="F26" s="242">
        <v>1</v>
      </c>
      <c r="G26" s="298"/>
      <c r="H26" s="254">
        <f t="shared" si="0"/>
        <v>0</v>
      </c>
    </row>
    <row r="27" spans="1:37" customFormat="1" ht="93.75" x14ac:dyDescent="0.35">
      <c r="A27" s="18"/>
      <c r="B27" s="19">
        <v>5</v>
      </c>
      <c r="C27" s="17" t="s">
        <v>71</v>
      </c>
      <c r="D27" s="136" t="s">
        <v>72</v>
      </c>
      <c r="E27" s="20" t="s">
        <v>31</v>
      </c>
      <c r="F27" s="21">
        <v>1</v>
      </c>
      <c r="G27" s="299"/>
      <c r="H27" s="255">
        <f t="shared" si="0"/>
        <v>0</v>
      </c>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row>
    <row r="28" spans="1:37" customFormat="1" ht="38.25" thickBot="1" x14ac:dyDescent="0.4">
      <c r="A28" s="18"/>
      <c r="B28" s="23">
        <v>6</v>
      </c>
      <c r="C28" s="24">
        <v>14</v>
      </c>
      <c r="D28" s="137" t="s">
        <v>73</v>
      </c>
      <c r="E28" s="25" t="s">
        <v>31</v>
      </c>
      <c r="F28" s="26">
        <v>1</v>
      </c>
      <c r="G28" s="300"/>
      <c r="H28" s="256">
        <f t="shared" si="0"/>
        <v>0</v>
      </c>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row>
    <row r="29" spans="1:37" ht="19.5" thickBot="1" x14ac:dyDescent="0.4">
      <c r="B29" s="418" t="s">
        <v>170</v>
      </c>
      <c r="C29" s="419"/>
      <c r="D29" s="419"/>
      <c r="E29" s="419"/>
      <c r="F29" s="419"/>
      <c r="G29" s="420"/>
      <c r="H29" s="38">
        <f>SUM(H24:H28)</f>
        <v>0</v>
      </c>
    </row>
    <row r="30" spans="1:37" ht="18.75" x14ac:dyDescent="0.35">
      <c r="B30" s="28"/>
      <c r="C30" s="29"/>
      <c r="D30" s="380" t="s">
        <v>75</v>
      </c>
      <c r="E30" s="381"/>
      <c r="F30" s="381"/>
      <c r="G30" s="381"/>
      <c r="H30" s="382"/>
    </row>
    <row r="31" spans="1:37" ht="18.75" x14ac:dyDescent="0.35">
      <c r="B31" s="30">
        <v>7</v>
      </c>
      <c r="C31" s="197" t="s">
        <v>159</v>
      </c>
      <c r="D31" s="78" t="s">
        <v>175</v>
      </c>
      <c r="E31" s="243" t="s">
        <v>130</v>
      </c>
      <c r="F31" s="162">
        <v>1.889</v>
      </c>
      <c r="G31" s="301"/>
      <c r="H31" s="262">
        <f>F31*G31</f>
        <v>0</v>
      </c>
    </row>
    <row r="32" spans="1:37" ht="74.25" customHeight="1" thickBot="1" x14ac:dyDescent="0.4">
      <c r="B32" s="30">
        <v>8</v>
      </c>
      <c r="C32" s="197" t="s">
        <v>160</v>
      </c>
      <c r="D32" s="78" t="s">
        <v>172</v>
      </c>
      <c r="E32" s="244" t="s">
        <v>35</v>
      </c>
      <c r="F32" s="162">
        <v>100</v>
      </c>
      <c r="G32" s="302"/>
      <c r="H32" s="262">
        <f t="shared" ref="H32" si="1">F32*G32</f>
        <v>0</v>
      </c>
    </row>
    <row r="33" spans="2:9" ht="19.5" thickBot="1" x14ac:dyDescent="0.4">
      <c r="B33" s="36"/>
      <c r="C33" s="37"/>
      <c r="D33" s="355" t="s">
        <v>162</v>
      </c>
      <c r="E33" s="356"/>
      <c r="F33" s="356"/>
      <c r="G33" s="356"/>
      <c r="H33" s="38">
        <f>SUM(H31:H32)</f>
        <v>0</v>
      </c>
    </row>
    <row r="34" spans="2:9" ht="18.75" x14ac:dyDescent="0.35">
      <c r="B34" s="164"/>
      <c r="C34" s="165"/>
      <c r="D34" s="344" t="s">
        <v>80</v>
      </c>
      <c r="E34" s="345"/>
      <c r="F34" s="345"/>
      <c r="G34" s="345"/>
      <c r="H34" s="346"/>
    </row>
    <row r="35" spans="2:9" ht="37.5" x14ac:dyDescent="0.35">
      <c r="B35" s="30">
        <v>9</v>
      </c>
      <c r="C35" s="138" t="s">
        <v>83</v>
      </c>
      <c r="D35" s="78" t="s">
        <v>84</v>
      </c>
      <c r="E35" s="245" t="s">
        <v>36</v>
      </c>
      <c r="F35" s="166">
        <v>332.08</v>
      </c>
      <c r="G35" s="302"/>
      <c r="H35" s="262">
        <f t="shared" ref="H35:H41" si="2">F35*G35</f>
        <v>0</v>
      </c>
    </row>
    <row r="36" spans="2:9" ht="37.5" x14ac:dyDescent="0.35">
      <c r="B36" s="30">
        <v>10</v>
      </c>
      <c r="C36" s="139" t="s">
        <v>85</v>
      </c>
      <c r="D36" s="75" t="s">
        <v>86</v>
      </c>
      <c r="E36" s="245" t="s">
        <v>36</v>
      </c>
      <c r="F36" s="166">
        <v>9996.5</v>
      </c>
      <c r="G36" s="302"/>
      <c r="H36" s="262">
        <f t="shared" si="2"/>
        <v>0</v>
      </c>
      <c r="I36" s="40"/>
    </row>
    <row r="37" spans="2:9" ht="56.25" x14ac:dyDescent="0.35">
      <c r="B37" s="33">
        <v>11</v>
      </c>
      <c r="C37" s="138" t="s">
        <v>87</v>
      </c>
      <c r="D37" s="83" t="s">
        <v>89</v>
      </c>
      <c r="E37" s="246" t="s">
        <v>35</v>
      </c>
      <c r="F37" s="168">
        <v>726.38</v>
      </c>
      <c r="G37" s="303"/>
      <c r="H37" s="304">
        <f>F37*G37</f>
        <v>0</v>
      </c>
    </row>
    <row r="38" spans="2:9" ht="93.75" x14ac:dyDescent="0.35">
      <c r="B38" s="30">
        <v>12</v>
      </c>
      <c r="C38" s="138" t="s">
        <v>169</v>
      </c>
      <c r="D38" s="78" t="s">
        <v>111</v>
      </c>
      <c r="E38" s="245" t="s">
        <v>36</v>
      </c>
      <c r="F38" s="166">
        <v>9996.5</v>
      </c>
      <c r="G38" s="302"/>
      <c r="H38" s="262">
        <f t="shared" si="2"/>
        <v>0</v>
      </c>
    </row>
    <row r="39" spans="2:9" ht="56.25" x14ac:dyDescent="0.35">
      <c r="B39" s="30">
        <v>13</v>
      </c>
      <c r="C39" s="140" t="s">
        <v>90</v>
      </c>
      <c r="D39" s="81" t="s">
        <v>91</v>
      </c>
      <c r="E39" s="245" t="s">
        <v>36</v>
      </c>
      <c r="F39" s="166">
        <v>950</v>
      </c>
      <c r="G39" s="302"/>
      <c r="H39" s="262">
        <f t="shared" si="2"/>
        <v>0</v>
      </c>
    </row>
    <row r="40" spans="2:9" ht="64.5" customHeight="1" x14ac:dyDescent="0.35">
      <c r="B40" s="169">
        <v>14</v>
      </c>
      <c r="C40" s="138"/>
      <c r="D40" s="83" t="s">
        <v>145</v>
      </c>
      <c r="E40" s="247" t="s">
        <v>36</v>
      </c>
      <c r="F40" s="79">
        <v>102</v>
      </c>
      <c r="G40" s="305"/>
      <c r="H40" s="306">
        <f t="shared" si="2"/>
        <v>0</v>
      </c>
    </row>
    <row r="41" spans="2:9" ht="52.5" customHeight="1" thickBot="1" x14ac:dyDescent="0.4">
      <c r="B41" s="170">
        <v>15</v>
      </c>
      <c r="C41" s="140"/>
      <c r="D41" s="83" t="s">
        <v>146</v>
      </c>
      <c r="E41" s="247" t="s">
        <v>36</v>
      </c>
      <c r="F41" s="82">
        <v>1260</v>
      </c>
      <c r="G41" s="307"/>
      <c r="H41" s="308">
        <f t="shared" si="2"/>
        <v>0</v>
      </c>
    </row>
    <row r="42" spans="2:9" ht="19.5" thickBot="1" x14ac:dyDescent="0.4">
      <c r="B42" s="36"/>
      <c r="C42" s="37"/>
      <c r="D42" s="355" t="s">
        <v>171</v>
      </c>
      <c r="E42" s="356"/>
      <c r="F42" s="356"/>
      <c r="G42" s="356"/>
      <c r="H42" s="309">
        <f>SUM(H35:H41)</f>
        <v>0</v>
      </c>
    </row>
    <row r="43" spans="2:9" ht="18.75" x14ac:dyDescent="0.35">
      <c r="B43" s="164"/>
      <c r="C43" s="165"/>
      <c r="D43" s="344" t="s">
        <v>92</v>
      </c>
      <c r="E43" s="345"/>
      <c r="F43" s="345"/>
      <c r="G43" s="345"/>
      <c r="H43" s="346"/>
    </row>
    <row r="44" spans="2:9" ht="69" customHeight="1" x14ac:dyDescent="0.35">
      <c r="B44" s="33">
        <v>16</v>
      </c>
      <c r="C44" s="171"/>
      <c r="D44" s="81" t="s">
        <v>104</v>
      </c>
      <c r="E44" s="248" t="s">
        <v>40</v>
      </c>
      <c r="F44" s="249">
        <v>26</v>
      </c>
      <c r="G44" s="310"/>
      <c r="H44" s="304">
        <f t="shared" ref="H44:H45" si="3">F44*G44</f>
        <v>0</v>
      </c>
    </row>
    <row r="45" spans="2:9" ht="75.75" thickBot="1" x14ac:dyDescent="0.4">
      <c r="B45" s="30">
        <v>17</v>
      </c>
      <c r="C45" s="167"/>
      <c r="D45" s="78" t="s">
        <v>112</v>
      </c>
      <c r="E45" s="245" t="s">
        <v>66</v>
      </c>
      <c r="F45" s="207">
        <v>3</v>
      </c>
      <c r="G45" s="311"/>
      <c r="H45" s="262">
        <f t="shared" si="3"/>
        <v>0</v>
      </c>
    </row>
    <row r="46" spans="2:9" ht="19.5" thickBot="1" x14ac:dyDescent="0.4">
      <c r="B46" s="36"/>
      <c r="C46" s="172"/>
      <c r="D46" s="347" t="s">
        <v>166</v>
      </c>
      <c r="E46" s="348"/>
      <c r="F46" s="348"/>
      <c r="G46" s="348"/>
      <c r="H46" s="38">
        <f>SUM(H44:H45)</f>
        <v>0</v>
      </c>
    </row>
    <row r="47" spans="2:9" ht="18.75" x14ac:dyDescent="0.35">
      <c r="B47" s="102"/>
      <c r="C47" s="103"/>
      <c r="D47" s="360" t="s">
        <v>105</v>
      </c>
      <c r="E47" s="361"/>
      <c r="F47" s="361"/>
      <c r="G47" s="361"/>
      <c r="H47" s="104"/>
    </row>
    <row r="48" spans="2:9" ht="18.75" x14ac:dyDescent="0.35">
      <c r="B48" s="173"/>
      <c r="C48" s="29"/>
      <c r="D48" s="107" t="s">
        <v>95</v>
      </c>
      <c r="E48" s="174"/>
      <c r="F48" s="174"/>
      <c r="G48" s="312"/>
      <c r="H48" s="270">
        <f>H29</f>
        <v>0</v>
      </c>
    </row>
    <row r="49" spans="2:8" ht="18.75" x14ac:dyDescent="0.35">
      <c r="B49" s="109"/>
      <c r="C49" s="110"/>
      <c r="D49" s="111" t="s">
        <v>96</v>
      </c>
      <c r="E49" s="112"/>
      <c r="F49" s="113"/>
      <c r="G49" s="313"/>
      <c r="H49" s="271">
        <f>H33</f>
        <v>0</v>
      </c>
    </row>
    <row r="50" spans="2:8" ht="18.75" x14ac:dyDescent="0.35">
      <c r="B50" s="175"/>
      <c r="C50" s="176"/>
      <c r="D50" s="342" t="s">
        <v>98</v>
      </c>
      <c r="E50" s="343"/>
      <c r="F50" s="343"/>
      <c r="G50" s="343"/>
      <c r="H50" s="272">
        <f>H42</f>
        <v>0</v>
      </c>
    </row>
    <row r="51" spans="2:8" ht="19.5" thickBot="1" x14ac:dyDescent="0.4">
      <c r="B51" s="177"/>
      <c r="C51" s="178"/>
      <c r="D51" s="111" t="s">
        <v>99</v>
      </c>
      <c r="E51" s="112"/>
      <c r="F51" s="113"/>
      <c r="G51" s="313"/>
      <c r="H51" s="271">
        <f>H46</f>
        <v>0</v>
      </c>
    </row>
    <row r="52" spans="2:8" ht="19.5" thickBot="1" x14ac:dyDescent="0.4">
      <c r="B52" s="121"/>
      <c r="C52" s="122"/>
      <c r="D52" s="330" t="s">
        <v>106</v>
      </c>
      <c r="E52" s="331"/>
      <c r="F52" s="331" t="s">
        <v>54</v>
      </c>
      <c r="G52" s="331"/>
      <c r="H52" s="273">
        <f>SUM(H48:H51)</f>
        <v>0</v>
      </c>
    </row>
    <row r="53" spans="2:8" ht="18.75" x14ac:dyDescent="0.35">
      <c r="B53" s="127"/>
      <c r="C53" s="127"/>
      <c r="D53" s="179"/>
      <c r="E53" s="179"/>
      <c r="F53" s="179"/>
      <c r="G53" s="314"/>
      <c r="H53" s="180"/>
    </row>
    <row r="54" spans="2:8" ht="18.75" x14ac:dyDescent="0.35">
      <c r="B54" s="127"/>
      <c r="C54" s="127"/>
      <c r="D54" s="181"/>
      <c r="E54" s="181"/>
      <c r="F54" s="181"/>
      <c r="G54" s="315"/>
      <c r="H54" s="182"/>
    </row>
    <row r="55" spans="2:8" ht="19.5" thickBot="1" x14ac:dyDescent="0.4">
      <c r="B55" s="127"/>
      <c r="C55" s="127"/>
      <c r="D55" s="183"/>
      <c r="E55" s="183"/>
      <c r="F55" s="183"/>
      <c r="G55" s="316"/>
      <c r="H55" s="184"/>
    </row>
    <row r="56" spans="2:8" ht="19.5" thickBot="1" x14ac:dyDescent="0.4">
      <c r="B56" s="332" t="s">
        <v>107</v>
      </c>
      <c r="C56" s="333"/>
      <c r="D56" s="333"/>
      <c r="E56" s="333"/>
      <c r="F56" s="333"/>
      <c r="G56" s="333"/>
      <c r="H56" s="334"/>
    </row>
    <row r="57" spans="2:8" ht="19.5" thickBot="1" x14ac:dyDescent="0.4">
      <c r="B57" s="335">
        <v>1</v>
      </c>
      <c r="C57" s="336"/>
      <c r="D57" s="337" t="s">
        <v>108</v>
      </c>
      <c r="E57" s="338"/>
      <c r="F57" s="338" t="s">
        <v>54</v>
      </c>
      <c r="G57" s="338"/>
      <c r="H57" s="273">
        <f>H52</f>
        <v>0</v>
      </c>
    </row>
    <row r="58" spans="2:8" ht="22.5" customHeight="1" thickBot="1" x14ac:dyDescent="0.4">
      <c r="B58" s="335"/>
      <c r="C58" s="339"/>
      <c r="D58" s="340" t="s">
        <v>109</v>
      </c>
      <c r="E58" s="341"/>
      <c r="F58" s="341"/>
      <c r="G58" s="341"/>
      <c r="H58" s="273">
        <f>SUM(H57:H57)</f>
        <v>0</v>
      </c>
    </row>
    <row r="59" spans="2:8" ht="18.75" x14ac:dyDescent="0.35">
      <c r="B59" s="127"/>
      <c r="C59" s="127"/>
      <c r="D59" s="128"/>
      <c r="E59" s="129"/>
      <c r="F59" s="130"/>
      <c r="G59" s="131"/>
      <c r="H59" s="131"/>
    </row>
    <row r="60" spans="2:8" ht="18.75" x14ac:dyDescent="0.35">
      <c r="B60" s="127"/>
      <c r="C60" s="127"/>
      <c r="D60" s="128"/>
      <c r="E60" s="129"/>
      <c r="F60" s="130"/>
      <c r="G60" s="131"/>
      <c r="H60" s="131"/>
    </row>
    <row r="61" spans="2:8" ht="18.75" x14ac:dyDescent="0.35">
      <c r="B61" s="127"/>
      <c r="C61" s="127"/>
      <c r="D61" s="185" t="s">
        <v>58</v>
      </c>
      <c r="E61" s="132"/>
      <c r="F61" s="133"/>
      <c r="G61" s="134"/>
      <c r="H61" s="134"/>
    </row>
    <row r="62" spans="2:8" ht="18.75" x14ac:dyDescent="0.35">
      <c r="B62" s="127"/>
      <c r="C62" s="127"/>
      <c r="D62" s="185" t="s">
        <v>59</v>
      </c>
      <c r="E62" s="132"/>
      <c r="F62" s="133"/>
      <c r="G62" s="134"/>
      <c r="H62" s="134"/>
    </row>
    <row r="63" spans="2:8" ht="18.75" x14ac:dyDescent="0.35">
      <c r="B63" s="127"/>
      <c r="C63" s="127"/>
      <c r="D63" s="185" t="s">
        <v>110</v>
      </c>
      <c r="E63" s="132"/>
      <c r="F63" s="133"/>
      <c r="G63" s="134"/>
      <c r="H63" s="134"/>
    </row>
  </sheetData>
  <mergeCells count="34">
    <mergeCell ref="D50:G50"/>
    <mergeCell ref="B29:G29"/>
    <mergeCell ref="D30:H30"/>
    <mergeCell ref="D4:H4"/>
    <mergeCell ref="D5:H5"/>
    <mergeCell ref="D6:H6"/>
    <mergeCell ref="D7:H7"/>
    <mergeCell ref="D8:H8"/>
    <mergeCell ref="D9:H9"/>
    <mergeCell ref="D10:H10"/>
    <mergeCell ref="D11:H11"/>
    <mergeCell ref="D12:H12"/>
    <mergeCell ref="D13:H13"/>
    <mergeCell ref="D14:H14"/>
    <mergeCell ref="D15:H15"/>
    <mergeCell ref="D16:H16"/>
    <mergeCell ref="B58:C58"/>
    <mergeCell ref="D58:G58"/>
    <mergeCell ref="D52:G52"/>
    <mergeCell ref="B56:H56"/>
    <mergeCell ref="B57:C57"/>
    <mergeCell ref="D57:G57"/>
    <mergeCell ref="D47:G47"/>
    <mergeCell ref="D33:G33"/>
    <mergeCell ref="D43:H43"/>
    <mergeCell ref="D46:G46"/>
    <mergeCell ref="D34:H34"/>
    <mergeCell ref="D42:G42"/>
    <mergeCell ref="B1:H1"/>
    <mergeCell ref="B2:H2"/>
    <mergeCell ref="B3:H3"/>
    <mergeCell ref="D18:H18"/>
    <mergeCell ref="D19:H19"/>
    <mergeCell ref="D17:H17"/>
  </mergeCells>
  <pageMargins left="0.70866141732283472" right="0.70866141732283472" top="0.74803149606299213" bottom="0.74803149606299213" header="0.31496062992125984" footer="0.31496062992125984"/>
  <pageSetup paperSize="9" scale="66" fitToHeight="0" orientation="portrait" r:id="rId1"/>
  <headerFooter>
    <oddHeader xml:space="preserve">&amp;CТендер 1 - Дел 1.1- АНЕКС БР.1 
Реф. Бр.: LRCP-9034-MK-RFB-A.2.1.1(1) - Тендер 1 - Дел 1.1
Градежни работи за подобрување на инфраструктурата на локалните патишта на избрани општини согласно изработени Основни проекти за градежни работи 
</oddHeader>
    <oddFooter>&amp;LОпштина Илинден&amp;CРеконструкција налокален пат ,, улица бр.532"&amp;R&amp;P/&amp;N</oddFooter>
  </headerFooter>
  <rowBreaks count="1" manualBreakCount="1">
    <brk id="42"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6"/>
  <sheetViews>
    <sheetView view="pageBreakPreview" zoomScaleNormal="100" zoomScaleSheetLayoutView="100" workbookViewId="0">
      <selection activeCell="G13" sqref="G13"/>
    </sheetView>
  </sheetViews>
  <sheetFormatPr defaultRowHeight="18" x14ac:dyDescent="0.35"/>
  <cols>
    <col min="1" max="1" width="5" style="41" customWidth="1"/>
    <col min="2" max="6" width="9.140625" style="41"/>
    <col min="7" max="7" width="22.5703125" style="41" customWidth="1"/>
    <col min="8" max="8" width="31.28515625" style="42" customWidth="1"/>
    <col min="9" max="9" width="19" style="42" customWidth="1"/>
    <col min="10" max="10" width="23.7109375" style="42" customWidth="1"/>
    <col min="11" max="11" width="24.7109375" style="41" customWidth="1"/>
    <col min="12" max="16384" width="9.140625" style="41"/>
  </cols>
  <sheetData>
    <row r="1" spans="2:11" ht="18.75" thickBot="1" x14ac:dyDescent="0.4"/>
    <row r="2" spans="2:11" s="1" customFormat="1" ht="107.25" customHeight="1" thickBot="1" x14ac:dyDescent="0.4">
      <c r="B2" s="427" t="s">
        <v>154</v>
      </c>
      <c r="C2" s="428"/>
      <c r="D2" s="428"/>
      <c r="E2" s="428"/>
      <c r="F2" s="428"/>
      <c r="G2" s="428"/>
      <c r="H2" s="428"/>
      <c r="I2" s="428"/>
      <c r="J2" s="429"/>
    </row>
    <row r="3" spans="2:11" ht="35.25" customHeight="1" thickBot="1" x14ac:dyDescent="0.4">
      <c r="B3" s="430" t="s">
        <v>155</v>
      </c>
      <c r="C3" s="431"/>
      <c r="D3" s="431"/>
      <c r="E3" s="431"/>
      <c r="F3" s="431"/>
      <c r="G3" s="431"/>
      <c r="H3" s="431"/>
      <c r="I3" s="431"/>
      <c r="J3" s="431"/>
    </row>
    <row r="4" spans="2:11" ht="51" customHeight="1" thickBot="1" x14ac:dyDescent="0.4">
      <c r="B4" s="433"/>
      <c r="C4" s="434"/>
      <c r="D4" s="434"/>
      <c r="E4" s="434"/>
      <c r="F4" s="434"/>
      <c r="G4" s="434"/>
      <c r="H4" s="317" t="s">
        <v>120</v>
      </c>
      <c r="I4" s="329" t="s">
        <v>121</v>
      </c>
      <c r="J4" s="318" t="s">
        <v>122</v>
      </c>
    </row>
    <row r="5" spans="2:11" ht="42" customHeight="1" x14ac:dyDescent="0.35">
      <c r="B5" s="438" t="s">
        <v>124</v>
      </c>
      <c r="C5" s="439"/>
      <c r="D5" s="439"/>
      <c r="E5" s="439"/>
      <c r="F5" s="439"/>
      <c r="G5" s="439"/>
      <c r="H5" s="319">
        <f>'Општина Кисела вода '!H107</f>
        <v>0</v>
      </c>
      <c r="I5" s="319">
        <f>H5*10%</f>
        <v>0</v>
      </c>
      <c r="J5" s="320">
        <f>H5+I5</f>
        <v>0</v>
      </c>
    </row>
    <row r="6" spans="2:11" ht="27.75" customHeight="1" x14ac:dyDescent="0.35">
      <c r="B6" s="440" t="s">
        <v>125</v>
      </c>
      <c r="C6" s="441"/>
      <c r="D6" s="441"/>
      <c r="E6" s="441"/>
      <c r="F6" s="441"/>
      <c r="G6" s="441"/>
      <c r="H6" s="321">
        <f>SUM(H5:H5)</f>
        <v>0</v>
      </c>
      <c r="I6" s="322">
        <f>SUM(I5:I5)</f>
        <v>0</v>
      </c>
      <c r="J6" s="323">
        <f>SUM(J5:J5)</f>
        <v>0</v>
      </c>
      <c r="K6" s="62"/>
    </row>
    <row r="7" spans="2:11" s="43" customFormat="1" ht="42.75" customHeight="1" x14ac:dyDescent="0.35">
      <c r="B7" s="442" t="s">
        <v>126</v>
      </c>
      <c r="C7" s="443"/>
      <c r="D7" s="443"/>
      <c r="E7" s="443"/>
      <c r="F7" s="443"/>
      <c r="G7" s="443"/>
      <c r="H7" s="319">
        <f>'Општина Илинден'!H58</f>
        <v>0</v>
      </c>
      <c r="I7" s="319">
        <f>H7*10%</f>
        <v>0</v>
      </c>
      <c r="J7" s="324">
        <f>H7+I7</f>
        <v>0</v>
      </c>
    </row>
    <row r="8" spans="2:11" ht="29.25" customHeight="1" x14ac:dyDescent="0.35">
      <c r="B8" s="440" t="s">
        <v>127</v>
      </c>
      <c r="C8" s="441"/>
      <c r="D8" s="441"/>
      <c r="E8" s="441"/>
      <c r="F8" s="441"/>
      <c r="G8" s="441"/>
      <c r="H8" s="321">
        <f>SUM(H7:H7)</f>
        <v>0</v>
      </c>
      <c r="I8" s="322">
        <f>SUM(I7:I7)</f>
        <v>0</v>
      </c>
      <c r="J8" s="323">
        <f>SUM(J7:J7)</f>
        <v>0</v>
      </c>
      <c r="K8" s="62"/>
    </row>
    <row r="9" spans="2:11" s="43" customFormat="1" ht="33.75" customHeight="1" thickBot="1" x14ac:dyDescent="0.4">
      <c r="B9" s="444" t="s">
        <v>176</v>
      </c>
      <c r="C9" s="445"/>
      <c r="D9" s="445"/>
      <c r="E9" s="445"/>
      <c r="F9" s="445"/>
      <c r="G9" s="445"/>
      <c r="H9" s="325">
        <f>H6+H8</f>
        <v>0</v>
      </c>
      <c r="I9" s="326">
        <f>I8+I6</f>
        <v>0</v>
      </c>
      <c r="J9" s="327">
        <f>H9+I9</f>
        <v>0</v>
      </c>
    </row>
    <row r="10" spans="2:11" ht="19.5" thickBot="1" x14ac:dyDescent="0.4">
      <c r="B10" s="446" t="s">
        <v>123</v>
      </c>
      <c r="C10" s="447"/>
      <c r="D10" s="447"/>
      <c r="E10" s="447"/>
      <c r="F10" s="447"/>
      <c r="G10" s="447"/>
      <c r="H10" s="447"/>
      <c r="I10" s="448"/>
      <c r="J10" s="328">
        <f>J9</f>
        <v>0</v>
      </c>
      <c r="K10" s="62"/>
    </row>
    <row r="11" spans="2:11" x14ac:dyDescent="0.35">
      <c r="G11" s="59"/>
    </row>
    <row r="13" spans="2:11" x14ac:dyDescent="0.35">
      <c r="B13" s="195" t="s">
        <v>58</v>
      </c>
      <c r="C13" s="44"/>
      <c r="D13" s="45"/>
      <c r="E13" s="14"/>
      <c r="F13" s="14"/>
      <c r="G13" s="46"/>
      <c r="H13" s="16"/>
      <c r="I13" s="12"/>
      <c r="J13" s="12"/>
    </row>
    <row r="14" spans="2:11" x14ac:dyDescent="0.35">
      <c r="B14" s="195" t="s">
        <v>59</v>
      </c>
      <c r="C14" s="44"/>
      <c r="D14" s="45"/>
      <c r="E14" s="14"/>
      <c r="F14" s="14"/>
      <c r="G14" s="46"/>
      <c r="H14" s="16"/>
      <c r="I14" s="12"/>
      <c r="J14" s="12"/>
    </row>
    <row r="15" spans="2:11" x14ac:dyDescent="0.35">
      <c r="B15" s="195" t="s">
        <v>110</v>
      </c>
      <c r="C15" s="44"/>
      <c r="D15" s="45"/>
      <c r="E15" s="14"/>
      <c r="F15" s="14"/>
      <c r="G15" s="46"/>
      <c r="H15" s="16"/>
      <c r="I15" s="12"/>
      <c r="J15" s="12"/>
    </row>
    <row r="19" spans="2:8" x14ac:dyDescent="0.35">
      <c r="D19" s="435"/>
      <c r="E19" s="435"/>
      <c r="H19" s="57"/>
    </row>
    <row r="20" spans="2:8" x14ac:dyDescent="0.35">
      <c r="F20" s="58"/>
      <c r="G20" s="59"/>
    </row>
    <row r="21" spans="2:8" x14ac:dyDescent="0.35">
      <c r="F21" s="58"/>
      <c r="G21" s="59"/>
    </row>
    <row r="22" spans="2:8" x14ac:dyDescent="0.35">
      <c r="F22" s="58"/>
      <c r="G22" s="59"/>
    </row>
    <row r="23" spans="2:8" x14ac:dyDescent="0.35">
      <c r="D23" s="432"/>
      <c r="E23" s="432"/>
      <c r="F23" s="432"/>
      <c r="G23" s="432"/>
      <c r="H23" s="60"/>
    </row>
    <row r="25" spans="2:8" x14ac:dyDescent="0.35">
      <c r="B25" s="436"/>
      <c r="C25" s="437"/>
      <c r="D25" s="437"/>
      <c r="E25" s="437"/>
      <c r="F25" s="437"/>
      <c r="G25" s="437"/>
      <c r="H25" s="61"/>
    </row>
    <row r="26" spans="2:8" x14ac:dyDescent="0.35">
      <c r="D26" s="432"/>
      <c r="E26" s="432"/>
      <c r="F26" s="432"/>
      <c r="G26" s="432"/>
      <c r="H26" s="60"/>
    </row>
  </sheetData>
  <mergeCells count="13">
    <mergeCell ref="B2:J2"/>
    <mergeCell ref="B3:J3"/>
    <mergeCell ref="D26:G26"/>
    <mergeCell ref="B4:G4"/>
    <mergeCell ref="D19:E19"/>
    <mergeCell ref="D23:G23"/>
    <mergeCell ref="B25:G25"/>
    <mergeCell ref="B5:G5"/>
    <mergeCell ref="B6:G6"/>
    <mergeCell ref="B7:G7"/>
    <mergeCell ref="B8:G8"/>
    <mergeCell ref="B9:G9"/>
    <mergeCell ref="B10:I10"/>
  </mergeCells>
  <pageMargins left="0.70866141732283472" right="0.70866141732283472" top="0.74803149606299213" bottom="0.74803149606299213" header="0.31496062992125984" footer="0.31496062992125984"/>
  <pageSetup scale="61" fitToHeight="0" orientation="portrait" r:id="rId1"/>
  <headerFooter>
    <oddHeader xml:space="preserve">&amp;CТендер 1 - Дел 1.1- АНЕКС БР.1 
Реф. Бр.: LRCP-9034-MK-RFB-A.2.1.1(1) - Тендер 1 - Дел 1.1
Градежни работи за подобрување на инфраструктурата на локалните патишта на избрани општини согласно изработени Основни проекти за градежни работи 
</oddHeader>
    <oddFooter>&amp;LТендер 1 дел 1.1&amp;CРекапитулар</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Општина Кисела вода </vt:lpstr>
      <vt:lpstr>Општина Илинден</vt:lpstr>
      <vt:lpstr>Тендер 1 - Дел 1 - Рекапитулар</vt:lpstr>
      <vt:lpstr>'Општина Илинден'!Print_Area</vt:lpstr>
      <vt:lpstr>'Општина Кисела вода '!Print_Area</vt:lpstr>
      <vt:lpstr>'Тендер 1 - Дел 1 - Рекапитулар'!Print_Area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Irena Paunovikj</dc:creator>
  <cp:lastModifiedBy>Irena Paunovikj</cp:lastModifiedBy>
  <cp:lastPrinted>2022-12-29T10:59:29Z</cp:lastPrinted>
  <dcterms:created xsi:type="dcterms:W3CDTF">2022-11-15T08:57:06Z</dcterms:created>
  <dcterms:modified xsi:type="dcterms:W3CDTF">2022-12-29T11:01:35Z</dcterms:modified>
</cp:coreProperties>
</file>